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2C5CA118-33C6-423A-8624-1C52270505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AI37" i="1"/>
  <c r="AI36" i="1"/>
  <c r="AI27" i="1"/>
  <c r="AI20" i="1"/>
  <c r="AI16" i="1"/>
  <c r="AH46" i="1" l="1"/>
  <c r="AG46" i="1"/>
  <c r="AF46" i="1"/>
  <c r="AE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AI46" i="1" s="1"/>
  <c r="AI45" i="1"/>
  <c r="AI44" i="1"/>
  <c r="AI43" i="1"/>
  <c r="AI42" i="1"/>
  <c r="AI41" i="1"/>
  <c r="AI40" i="1"/>
  <c r="AI39" i="1"/>
  <c r="AI38" i="1"/>
  <c r="AI35" i="1"/>
  <c r="AI34" i="1"/>
  <c r="AI33" i="1"/>
  <c r="AI32" i="1"/>
  <c r="AI31" i="1"/>
  <c r="AI30" i="1"/>
  <c r="AI29" i="1"/>
  <c r="AI28" i="1"/>
  <c r="AI26" i="1"/>
  <c r="AI25" i="1"/>
  <c r="AI24" i="1"/>
  <c r="AI23" i="1"/>
  <c r="AI22" i="1"/>
  <c r="AI21" i="1"/>
  <c r="AI19" i="1"/>
  <c r="AI18" i="1"/>
  <c r="AI17" i="1"/>
  <c r="AI15" i="1"/>
  <c r="AI14" i="1"/>
  <c r="AI13" i="1"/>
  <c r="AI12" i="1"/>
  <c r="AI11" i="1"/>
  <c r="AI10" i="1"/>
  <c r="AI9" i="1"/>
</calcChain>
</file>

<file path=xl/sharedStrings.xml><?xml version="1.0" encoding="utf-8"?>
<sst xmlns="http://schemas.openxmlformats.org/spreadsheetml/2006/main" count="266" uniqueCount="157">
  <si>
    <t>Especialidade:</t>
  </si>
  <si>
    <t>CPF:</t>
  </si>
  <si>
    <t>Vínculo:</t>
  </si>
  <si>
    <t>DATA DE ADMISSÃO</t>
  </si>
  <si>
    <t>Nome Completo:</t>
  </si>
  <si>
    <t>Cargo:</t>
  </si>
  <si>
    <t>INÍCIO</t>
  </si>
  <si>
    <t>INTERVALO</t>
  </si>
  <si>
    <t>FIM</t>
  </si>
  <si>
    <t>Carga Horaria Semanal</t>
  </si>
  <si>
    <t>Salário</t>
  </si>
  <si>
    <t>Adicional de transferência 25%</t>
  </si>
  <si>
    <t>Salário Família</t>
  </si>
  <si>
    <t>Reembolso</t>
  </si>
  <si>
    <t>Assiduidade</t>
  </si>
  <si>
    <t>13° salário</t>
  </si>
  <si>
    <t>Férias</t>
  </si>
  <si>
    <t>Adicionais CCI e Cargo de chefia 10% e 20%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</si>
  <si>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</si>
  <si>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</si>
  <si>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</si>
  <si>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</si>
  <si>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</si>
  <si>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</si>
  <si>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</si>
  <si>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 xml:space="preserve">DESC DSR ( quantidade) </t>
  </si>
  <si>
    <t>Desconto Vale refeição</t>
  </si>
  <si>
    <t>Desconta Vale Transporte</t>
  </si>
  <si>
    <t>Remuneração Bruta</t>
  </si>
  <si>
    <t>ADMINISTRATIVO</t>
  </si>
  <si>
    <t>CLT</t>
  </si>
  <si>
    <t>ASSISTENTE ADMINISTRATIVO  JUNIOR</t>
  </si>
  <si>
    <t>12:00 ás 13:00</t>
  </si>
  <si>
    <t>049.256.301-21</t>
  </si>
  <si>
    <t>ALINE PEREIRA DE SOUZA</t>
  </si>
  <si>
    <t>037.136.821-94</t>
  </si>
  <si>
    <t>ANDRÉ LUIZ PEREIRA DA SILVA RODRIGUES</t>
  </si>
  <si>
    <t>ALMOXARIFE</t>
  </si>
  <si>
    <t>11:30 às 12:30</t>
  </si>
  <si>
    <t>877.348.931-04</t>
  </si>
  <si>
    <t>ANGELA MARIA BORGES XAVIER</t>
  </si>
  <si>
    <t>COORDENADORA(O) DE ENFERMAGEM</t>
  </si>
  <si>
    <t>12:30 às 13:30</t>
  </si>
  <si>
    <t>288.003.111-72</t>
  </si>
  <si>
    <t>APARECIDA SABINA VAZ</t>
  </si>
  <si>
    <t>ANALISTA ADMINISTRATIVO JUNIOR (SIPEF)</t>
  </si>
  <si>
    <t>11:00 ás 12:00</t>
  </si>
  <si>
    <t>059.910.831-26</t>
  </si>
  <si>
    <t>BRUNA LETICIA DO MONTE SANTOS</t>
  </si>
  <si>
    <t>ASSISTENTE DE RECURSOS HUMANOS</t>
  </si>
  <si>
    <t>035.115.071-46</t>
  </si>
  <si>
    <t>CAMILA ABGAIL LIMA RODRIGUES OLIVEIRA</t>
  </si>
  <si>
    <t>PSICOLOGA (O)</t>
  </si>
  <si>
    <t>11:30 as 11:45</t>
  </si>
  <si>
    <t>MULTIPROFISSIONAL</t>
  </si>
  <si>
    <t>837.208.631-15</t>
  </si>
  <si>
    <t>CARLA LOPO MONTALVÇÃO</t>
  </si>
  <si>
    <t>ASSISTENTE DE OUVIDORIA</t>
  </si>
  <si>
    <t>RECEPÇÃO</t>
  </si>
  <si>
    <t>885.498.951-72</t>
  </si>
  <si>
    <t>CARLA VANESSA MOREIRA BARBOSA</t>
  </si>
  <si>
    <t>RECEPCIONISTA</t>
  </si>
  <si>
    <t>ENFERMAGEM</t>
  </si>
  <si>
    <t>010.430.761-74</t>
  </si>
  <si>
    <t>CLAUDIA DOS REIS CALÇADO ROSA</t>
  </si>
  <si>
    <t>ENFERMEIRA</t>
  </si>
  <si>
    <t>589.449.821-04</t>
  </si>
  <si>
    <t>CLEUZA HELENA MARTINS CAMARANO</t>
  </si>
  <si>
    <t>TÉCNICO(A) EM IMOBILIZAÇÃO</t>
  </si>
  <si>
    <t>016.940.991-05</t>
  </si>
  <si>
    <t>DANIELA TEIXEIRA GOMES</t>
  </si>
  <si>
    <t>FONOAUDIOLOGA</t>
  </si>
  <si>
    <t>16:00 ás 16:15</t>
  </si>
  <si>
    <t>973.459.541-53</t>
  </si>
  <si>
    <t>ELENIR RODRIGUES VIEIRA</t>
  </si>
  <si>
    <t>099.592.586-02</t>
  </si>
  <si>
    <t>EMERSON PEREIRA DA COSTA</t>
  </si>
  <si>
    <t>MAQUEIRO (a)</t>
  </si>
  <si>
    <t>11:30 ás 12:30</t>
  </si>
  <si>
    <t>841.182.531-00</t>
  </si>
  <si>
    <t>FERNANDO ANTONIO PEREIRA</t>
  </si>
  <si>
    <t>TÉCNICO(A) DE ENFERMAGEM</t>
  </si>
  <si>
    <t>064.714.571-54</t>
  </si>
  <si>
    <t>FRANCIELE JESUS DA SILVA</t>
  </si>
  <si>
    <t>110.401.536-66</t>
  </si>
  <si>
    <t>GLEICIANE ANJOS DE SOUZA</t>
  </si>
  <si>
    <t>AUXILIAR DE ATENDIMENTO</t>
  </si>
  <si>
    <t>11:20 ÁS 12:20</t>
  </si>
  <si>
    <t>058.994.561-08</t>
  </si>
  <si>
    <t>GRAZIELLY DA SILVA CARVALHO</t>
  </si>
  <si>
    <t>12:30 ás 13:30</t>
  </si>
  <si>
    <t>018.285.801-47</t>
  </si>
  <si>
    <t>LEILIANE DOS SANTOS RODRIGUES</t>
  </si>
  <si>
    <t>936.761.401-25</t>
  </si>
  <si>
    <t xml:space="preserve">LEVINETE FONSECA DOS REIS </t>
  </si>
  <si>
    <t>832.524.101-25</t>
  </si>
  <si>
    <t>LOURDES NUNES ABREU</t>
  </si>
  <si>
    <t>11:00 as 12:00</t>
  </si>
  <si>
    <t>011.858.811-74</t>
  </si>
  <si>
    <t>LUCIENE CELESTINO DE JESUS</t>
  </si>
  <si>
    <t>789.668.761-53</t>
  </si>
  <si>
    <t xml:space="preserve">LUCIENE JOSÉ DA SILVA </t>
  </si>
  <si>
    <t>058.203.103-65</t>
  </si>
  <si>
    <t>LUZINETE NASCIMENTO FRAZÃO</t>
  </si>
  <si>
    <t>ASSISTENTE SOCIAL</t>
  </si>
  <si>
    <t>047.283.291-35</t>
  </si>
  <si>
    <t>MARIA RITA SCHENATZ</t>
  </si>
  <si>
    <t>FISIOTERAPEUTA</t>
  </si>
  <si>
    <t>010.656.650-40</t>
  </si>
  <si>
    <t>MAYANE ROSOLEN</t>
  </si>
  <si>
    <t>NUTRICIONISTA</t>
  </si>
  <si>
    <t>866.148.001-91</t>
  </si>
  <si>
    <t>PAULO RENATO DOS REIS</t>
  </si>
  <si>
    <t>TÉCNICO DE SEGURANÇA DO TRABALHO</t>
  </si>
  <si>
    <t>029.197.561-50</t>
  </si>
  <si>
    <t>RAFAEL MARCOS DIAS COSTA</t>
  </si>
  <si>
    <t>MÉDICO RESPONSÁVEL TÉCNICO</t>
  </si>
  <si>
    <t>489.495.662-49</t>
  </si>
  <si>
    <t>RAQUEL PEREIRA LOBATO</t>
  </si>
  <si>
    <t>032.858.821-07</t>
  </si>
  <si>
    <t>RAYANY FERREIRA TORRES</t>
  </si>
  <si>
    <t>007.004.701-40</t>
  </si>
  <si>
    <t>SUZIANE ATAIDES CHAGAS</t>
  </si>
  <si>
    <t>044.133.601-92</t>
  </si>
  <si>
    <t>THAYSA ROMUALDO BATISTA</t>
  </si>
  <si>
    <t>FARMACÊUTICO(A)</t>
  </si>
  <si>
    <t>12:00 ás 13:30</t>
  </si>
  <si>
    <t>018.111.441-01</t>
  </si>
  <si>
    <t>VALÉRIA ALVARENGA WEBER</t>
  </si>
  <si>
    <t>ASSISTENTE DE DIRETORIA</t>
  </si>
  <si>
    <t>060.270.861-30</t>
  </si>
  <si>
    <t>VANUSA MARTINS DOS SANTOS ROSA</t>
  </si>
  <si>
    <t>Resumo do Mês</t>
  </si>
  <si>
    <t>Admissões</t>
  </si>
  <si>
    <t>Rescisões</t>
  </si>
  <si>
    <t>Total da Folha</t>
  </si>
  <si>
    <t>Elaborado por  Recursos Humanos</t>
  </si>
  <si>
    <t>Aprovado pela coordenador operacional</t>
  </si>
  <si>
    <t>SILVANA MOFARDINI MACHADO</t>
  </si>
  <si>
    <t>OUVIDORIA</t>
  </si>
  <si>
    <t>ELECY ALVES DE SANTANA</t>
  </si>
  <si>
    <t>892.103.951-15</t>
  </si>
  <si>
    <t>MIRALICE ALVES DE AQUINO</t>
  </si>
  <si>
    <t>364.507.661-15</t>
  </si>
  <si>
    <t>066.664.541-89</t>
  </si>
  <si>
    <t>PAMELLA DE SOUSA RIBEIRO</t>
  </si>
  <si>
    <t>12:00 ÁS 13:00</t>
  </si>
  <si>
    <t>Prêmio incentivo</t>
  </si>
  <si>
    <t>Outros descontos</t>
  </si>
  <si>
    <t xml:space="preserve">Adicional de Insalubridade 20%  </t>
  </si>
  <si>
    <t>15:45 ás 16:00</t>
  </si>
  <si>
    <t>JANE MARIA RODRIGUES NEVES</t>
  </si>
  <si>
    <t>003.444.561-70</t>
  </si>
  <si>
    <t>11:00 ÁS 12:00</t>
  </si>
  <si>
    <t>13:00 ás 16:00</t>
  </si>
  <si>
    <t>Formosa, 01 de maio de 2022</t>
  </si>
  <si>
    <t>COLABORADORES POLICLÍNICA DE FORMOSA - MÊS REFERÊNCIA MAIO/2022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</si>
</sst>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h]:mm"/>
    <numFmt numFmtId="165" formatCode="_-&quot;R$&quot;\ * #,##0.00_-;\-&quot;R$&quot;\ * #,##0.00_-;_-&quot;R$&quot;\ * &quot;-&quot;??_-;_-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 "/>
    </font>
    <font>
      <sz val="10"/>
      <color theme="1"/>
      <name val="Calibri"/>
      <family val="2"/>
      <scheme val="minor"/>
    </font>
    <font>
      <b/>
      <sz val="11"/>
      <color theme="1"/>
      <name val="Calibri  "/>
    </font>
    <font>
      <b/>
      <sz val="9"/>
      <color theme="1"/>
      <name val="Calibri  "/>
    </font>
    <font>
      <b/>
      <sz val="9"/>
      <color rgb="FFFF0000"/>
      <name val="Calibri  "/>
    </font>
    <font>
      <sz val="11"/>
      <color indexed="8"/>
      <name val="Calibri"/>
      <family val="2"/>
      <scheme val="minor"/>
    </font>
    <font>
      <sz val="10"/>
      <name val="Calibri Light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  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</cellStyleXfs>
  <cellXfs count="8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44" fontId="3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44" fontId="9" fillId="4" borderId="1" xfId="2" applyFont="1" applyFill="1" applyBorder="1" applyAlignment="1">
      <alignment horizontal="center" vertical="center"/>
    </xf>
    <xf numFmtId="44" fontId="11" fillId="5" borderId="3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1" fillId="6" borderId="3" xfId="2" applyFont="1" applyFill="1" applyBorder="1" applyAlignment="1">
      <alignment horizontal="center" vertical="center" wrapText="1"/>
    </xf>
    <xf numFmtId="44" fontId="11" fillId="7" borderId="3" xfId="2" applyFont="1" applyFill="1" applyBorder="1" applyAlignment="1">
      <alignment horizontal="center" vertical="center" wrapText="1"/>
    </xf>
    <xf numFmtId="44" fontId="13" fillId="2" borderId="4" xfId="2" applyFont="1" applyFill="1" applyBorder="1" applyAlignment="1">
      <alignment horizontal="center" wrapText="1"/>
    </xf>
    <xf numFmtId="164" fontId="14" fillId="2" borderId="4" xfId="2" applyNumberFormat="1" applyFont="1" applyFill="1" applyBorder="1" applyAlignment="1">
      <alignment horizontal="center" wrapText="1"/>
    </xf>
    <xf numFmtId="44" fontId="14" fillId="2" borderId="4" xfId="2" applyFont="1" applyFill="1" applyBorder="1" applyAlignment="1">
      <alignment horizontal="center" wrapText="1"/>
    </xf>
    <xf numFmtId="44" fontId="14" fillId="2" borderId="1" xfId="2" applyFont="1" applyFill="1" applyBorder="1" applyAlignment="1">
      <alignment horizontal="center" wrapText="1"/>
    </xf>
    <xf numFmtId="49" fontId="15" fillId="2" borderId="1" xfId="1" applyNumberFormat="1" applyFont="1" applyFill="1" applyBorder="1" applyAlignment="1">
      <alignment horizontal="center" wrapText="1"/>
    </xf>
    <xf numFmtId="44" fontId="14" fillId="2" borderId="3" xfId="2" applyFont="1" applyFill="1" applyBorder="1" applyAlignment="1">
      <alignment horizontal="center" wrapText="1"/>
    </xf>
    <xf numFmtId="164" fontId="15" fillId="2" borderId="3" xfId="1" applyNumberFormat="1" applyFont="1" applyFill="1" applyBorder="1" applyAlignment="1">
      <alignment horizontal="center" wrapText="1"/>
    </xf>
    <xf numFmtId="49" fontId="15" fillId="2" borderId="3" xfId="1" applyNumberFormat="1" applyFont="1" applyFill="1" applyBorder="1" applyAlignment="1">
      <alignment horizontal="center" wrapText="1"/>
    </xf>
    <xf numFmtId="44" fontId="14" fillId="8" borderId="3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3" fontId="16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2" borderId="1" xfId="2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4" fontId="9" fillId="2" borderId="0" xfId="2" applyFont="1" applyFill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44" fontId="0" fillId="2" borderId="0" xfId="0" applyNumberForma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3"/>
    <xf numFmtId="0" fontId="19" fillId="0" borderId="0" xfId="3" applyAlignment="1">
      <alignment horizontal="center"/>
    </xf>
    <xf numFmtId="0" fontId="21" fillId="0" borderId="0" xfId="3" applyFont="1"/>
    <xf numFmtId="0" fontId="22" fillId="0" borderId="0" xfId="3" applyFont="1" applyAlignment="1">
      <alignment horizontal="left"/>
    </xf>
    <xf numFmtId="0" fontId="22" fillId="0" borderId="0" xfId="3" applyFont="1" applyAlignment="1">
      <alignment horizontal="center"/>
    </xf>
    <xf numFmtId="0" fontId="22" fillId="0" borderId="0" xfId="3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9" fillId="2" borderId="0" xfId="3" applyFill="1" applyAlignment="1">
      <alignment horizontal="center"/>
    </xf>
    <xf numFmtId="0" fontId="19" fillId="2" borderId="0" xfId="3" applyFill="1"/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20" fontId="18" fillId="9" borderId="5" xfId="0" applyNumberFormat="1" applyFont="1" applyFill="1" applyBorder="1" applyAlignment="1">
      <alignment wrapText="1"/>
    </xf>
    <xf numFmtId="0" fontId="18" fillId="9" borderId="5" xfId="0" applyFont="1" applyFill="1" applyBorder="1" applyAlignment="1">
      <alignment wrapText="1"/>
    </xf>
    <xf numFmtId="164" fontId="10" fillId="0" borderId="6" xfId="0" applyNumberFormat="1" applyFont="1" applyBorder="1" applyAlignment="1">
      <alignment horizontal="center" wrapText="1"/>
    </xf>
    <xf numFmtId="44" fontId="3" fillId="2" borderId="1" xfId="2" applyFont="1" applyFill="1" applyBorder="1" applyAlignment="1">
      <alignment horizontal="center" wrapText="1"/>
    </xf>
    <xf numFmtId="44" fontId="0" fillId="0" borderId="1" xfId="2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4" fontId="2" fillId="0" borderId="1" xfId="0" applyNumberFormat="1" applyFont="1" applyBorder="1" applyAlignment="1">
      <alignment horizontal="center" wrapText="1"/>
    </xf>
    <xf numFmtId="20" fontId="18" fillId="0" borderId="5" xfId="0" applyNumberFormat="1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0" fillId="0" borderId="0" xfId="0" applyAlignment="1">
      <alignment wrapText="1"/>
    </xf>
    <xf numFmtId="165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44" fontId="23" fillId="0" borderId="1" xfId="2" applyFont="1" applyBorder="1" applyAlignment="1">
      <alignment wrapText="1"/>
    </xf>
    <xf numFmtId="0" fontId="20" fillId="0" borderId="0" xfId="3" applyFont="1" applyAlignment="1">
      <alignment wrapText="1"/>
    </xf>
    <xf numFmtId="0" fontId="0" fillId="0" borderId="0" xfId="0"/>
  </cellXfs>
  <cellStyles count="4">
    <cellStyle name="Moeda" xfId="2" builtinId="4"/>
    <cellStyle name="Normal" xfId="0" builtinId="0"/>
    <cellStyle name="Normal 2" xfId="3" xr:uid="{5D225E03-31EF-46DB-B6B8-D29A2AE7BAD4}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55</xdr:row>
      <xdr:rowOff>0</xdr:rowOff>
    </xdr:from>
    <xdr:to>
      <xdr:col>4</xdr:col>
      <xdr:colOff>123265</xdr:colOff>
      <xdr:row>59</xdr:row>
      <xdr:rowOff>22413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73932248-4472-46B8-9F65-98213D37905A}"/>
            </a:ext>
          </a:extLst>
        </xdr:cNvPr>
        <xdr:cNvSpPr/>
      </xdr:nvSpPr>
      <xdr:spPr>
        <a:xfrm>
          <a:off x="11207" y="11639550"/>
          <a:ext cx="3541058" cy="82251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54</xdr:row>
      <xdr:rowOff>190499</xdr:rowOff>
    </xdr:from>
    <xdr:to>
      <xdr:col>6</xdr:col>
      <xdr:colOff>1524000</xdr:colOff>
      <xdr:row>59</xdr:row>
      <xdr:rowOff>22411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3DFF586-5AEB-4AA9-BF08-AE3ACA92D2D9}"/>
            </a:ext>
          </a:extLst>
        </xdr:cNvPr>
        <xdr:cNvSpPr/>
      </xdr:nvSpPr>
      <xdr:spPr>
        <a:xfrm>
          <a:off x="4616822" y="11639549"/>
          <a:ext cx="4098553" cy="82251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11</xdr:col>
      <xdr:colOff>142875</xdr:colOff>
      <xdr:row>0</xdr:row>
      <xdr:rowOff>176212</xdr:rowOff>
    </xdr:from>
    <xdr:to>
      <xdr:col>20</xdr:col>
      <xdr:colOff>57151</xdr:colOff>
      <xdr:row>5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4988E5-86C0-4403-A689-0F4FDCDD5E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44475" y="176212"/>
          <a:ext cx="7686676" cy="1176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0"/>
  <sheetViews>
    <sheetView tabSelected="1" topLeftCell="A19" zoomScale="80" zoomScaleNormal="80" workbookViewId="0">
      <selection activeCell="G54" sqref="G54"/>
    </sheetView>
  </sheetViews>
  <sheetFormatPr defaultRowHeight="14.4"/>
  <cols>
    <col min="1" max="1" width="5.109375" customWidth="1"/>
    <col min="2" max="2" width="24" customWidth="1"/>
    <col min="3" max="3" width="17.44140625" customWidth="1"/>
    <col min="5" max="5" width="17.44140625" customWidth="1"/>
    <col min="6" max="6" width="39.5546875" customWidth="1"/>
    <col min="7" max="7" width="36.5546875" customWidth="1"/>
    <col min="9" max="9" width="15.33203125" customWidth="1"/>
    <col min="12" max="12" width="14.88671875" customWidth="1"/>
    <col min="13" max="13" width="15.109375" customWidth="1"/>
    <col min="14" max="14" width="12.6640625" customWidth="1"/>
    <col min="15" max="15" width="11" customWidth="1"/>
    <col min="16" max="16" width="12.5546875" customWidth="1"/>
    <col min="17" max="17" width="12.88671875" customWidth="1"/>
    <col min="18" max="18" width="12.33203125" customWidth="1"/>
    <col min="19" max="19" width="12.109375" customWidth="1"/>
    <col min="20" max="20" width="12.88671875" customWidth="1"/>
    <col min="21" max="21" width="13" customWidth="1"/>
    <col min="23" max="23" width="13.88671875" customWidth="1"/>
    <col min="25" max="25" width="15.5546875" customWidth="1"/>
    <col min="26" max="26" width="13.6640625" customWidth="1"/>
    <col min="28" max="28" width="12" customWidth="1"/>
    <col min="30" max="30" width="11" bestFit="1" customWidth="1"/>
    <col min="31" max="31" width="12.109375" customWidth="1"/>
    <col min="33" max="33" width="13" customWidth="1"/>
    <col min="35" max="35" width="14.109375" customWidth="1"/>
  </cols>
  <sheetData>
    <row r="1" spans="1:35">
      <c r="A1" s="1"/>
      <c r="B1" s="1"/>
      <c r="C1" s="2"/>
      <c r="D1" s="3"/>
      <c r="E1" s="3"/>
      <c r="F1" s="3"/>
      <c r="G1" s="3"/>
      <c r="H1" s="3"/>
      <c r="I1" s="3"/>
      <c r="J1" s="3"/>
      <c r="K1" s="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>
      <c r="A2" s="1"/>
      <c r="B2" s="1"/>
      <c r="C2" s="2"/>
      <c r="D2" s="3"/>
      <c r="E2" s="3"/>
      <c r="F2" s="3"/>
      <c r="G2" s="3"/>
      <c r="H2" s="3"/>
      <c r="I2" s="3"/>
      <c r="J2" s="3"/>
      <c r="K2" s="4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1"/>
      <c r="B3" s="1"/>
      <c r="C3" s="2"/>
      <c r="D3" s="3"/>
      <c r="E3" s="3"/>
      <c r="F3" s="3"/>
      <c r="G3" s="3"/>
      <c r="H3" s="3"/>
      <c r="I3" s="3"/>
      <c r="J3" s="3"/>
      <c r="K3" s="4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ht="23.4">
      <c r="A4" s="1"/>
      <c r="B4" s="7"/>
      <c r="C4" s="2"/>
      <c r="D4" s="3"/>
      <c r="E4" s="3"/>
      <c r="F4" s="3"/>
      <c r="G4" s="3"/>
      <c r="H4" s="3"/>
      <c r="I4" s="3"/>
      <c r="J4" s="3"/>
      <c r="K4" s="4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23.4">
      <c r="A5" s="1"/>
      <c r="B5" s="7"/>
      <c r="C5" s="2"/>
      <c r="D5" s="3"/>
      <c r="E5" s="3"/>
      <c r="F5" s="3"/>
      <c r="G5" s="3"/>
      <c r="H5" s="3"/>
      <c r="I5" s="3"/>
      <c r="J5" s="3"/>
      <c r="K5" s="4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8"/>
      <c r="Z5" s="8"/>
      <c r="AA5" s="6"/>
      <c r="AB5" s="6"/>
      <c r="AC5" s="6"/>
      <c r="AD5" s="6"/>
      <c r="AE5" s="6"/>
      <c r="AF5" s="6"/>
      <c r="AG5" s="6"/>
      <c r="AH5" s="6"/>
      <c r="AI5" s="6"/>
    </row>
    <row r="6" spans="1:35" ht="23.4">
      <c r="A6" s="1"/>
      <c r="B6" s="7"/>
      <c r="C6" s="2"/>
      <c r="D6" s="3"/>
      <c r="E6" s="3"/>
      <c r="F6" s="3"/>
      <c r="G6" s="3"/>
      <c r="H6" s="3"/>
      <c r="I6" s="3"/>
      <c r="J6" s="3"/>
      <c r="K6" s="4"/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  <c r="Z6" s="8"/>
      <c r="AA6" s="6"/>
      <c r="AB6" s="6"/>
      <c r="AC6" s="6"/>
      <c r="AD6" s="6"/>
      <c r="AE6" s="6"/>
      <c r="AF6" s="6"/>
      <c r="AG6" s="6"/>
      <c r="AH6" s="6"/>
      <c r="AI6" s="6"/>
    </row>
    <row r="7" spans="1:35" ht="23.4">
      <c r="A7" s="1"/>
      <c r="B7" s="9" t="s">
        <v>156</v>
      </c>
      <c r="C7" s="10"/>
      <c r="D7" s="11"/>
      <c r="E7" s="10"/>
      <c r="F7" s="12"/>
      <c r="G7" s="12"/>
      <c r="H7" s="3"/>
      <c r="I7" s="3"/>
      <c r="J7" s="3"/>
      <c r="K7" s="4"/>
      <c r="L7" s="5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8"/>
      <c r="Z7" s="8"/>
      <c r="AA7" s="6"/>
      <c r="AB7" s="6"/>
      <c r="AC7" s="6"/>
      <c r="AD7" s="6"/>
      <c r="AE7" s="6"/>
      <c r="AF7" s="6"/>
      <c r="AG7" s="6"/>
      <c r="AH7" s="6"/>
      <c r="AI7" s="6"/>
    </row>
    <row r="8" spans="1:35" ht="52.8">
      <c r="B8" s="13" t="s">
        <v>0</v>
      </c>
      <c r="C8" s="13" t="s">
        <v>1</v>
      </c>
      <c r="D8" s="14" t="s">
        <v>2</v>
      </c>
      <c r="E8" s="15" t="s">
        <v>3</v>
      </c>
      <c r="F8" s="14" t="s">
        <v>4</v>
      </c>
      <c r="G8" s="14" t="s">
        <v>5</v>
      </c>
      <c r="H8" s="16" t="s">
        <v>6</v>
      </c>
      <c r="I8" s="16" t="s">
        <v>7</v>
      </c>
      <c r="J8" s="16" t="s">
        <v>8</v>
      </c>
      <c r="K8" s="17" t="s">
        <v>9</v>
      </c>
      <c r="L8" s="18" t="s">
        <v>10</v>
      </c>
      <c r="M8" s="19" t="s">
        <v>149</v>
      </c>
      <c r="N8" s="76" t="s">
        <v>147</v>
      </c>
      <c r="O8" s="21" t="s">
        <v>11</v>
      </c>
      <c r="P8" s="22" t="s">
        <v>12</v>
      </c>
      <c r="Q8" s="22" t="s">
        <v>13</v>
      </c>
      <c r="R8" s="23" t="s">
        <v>14</v>
      </c>
      <c r="S8" s="23" t="s">
        <v>15</v>
      </c>
      <c r="T8" s="23" t="s">
        <v>16</v>
      </c>
      <c r="U8" s="24" t="s">
        <v>17</v>
      </c>
      <c r="V8" s="25" t="s">
        <v>18</v>
      </c>
      <c r="W8" s="26" t="s">
        <v>19</v>
      </c>
      <c r="X8" s="27" t="s">
        <v>20</v>
      </c>
      <c r="Y8" s="28" t="s">
        <v>21</v>
      </c>
      <c r="Z8" s="29" t="s">
        <v>22</v>
      </c>
      <c r="AA8" s="30" t="s">
        <v>23</v>
      </c>
      <c r="AB8" s="31" t="s">
        <v>24</v>
      </c>
      <c r="AC8" s="30" t="s">
        <v>23</v>
      </c>
      <c r="AD8" s="30" t="s">
        <v>148</v>
      </c>
      <c r="AE8" s="32" t="s">
        <v>25</v>
      </c>
      <c r="AF8" s="30" t="s">
        <v>23</v>
      </c>
      <c r="AG8" s="30" t="s">
        <v>26</v>
      </c>
      <c r="AH8" s="30" t="s">
        <v>27</v>
      </c>
      <c r="AI8" s="33" t="s">
        <v>28</v>
      </c>
    </row>
    <row r="9" spans="1:35">
      <c r="B9" s="66" t="s">
        <v>29</v>
      </c>
      <c r="C9" s="34" t="s">
        <v>33</v>
      </c>
      <c r="D9" s="67" t="s">
        <v>30</v>
      </c>
      <c r="E9" s="68">
        <v>44599</v>
      </c>
      <c r="F9" s="69" t="s">
        <v>34</v>
      </c>
      <c r="G9" s="70" t="s">
        <v>31</v>
      </c>
      <c r="H9" s="71">
        <v>0.29166666666666669</v>
      </c>
      <c r="I9" s="72" t="s">
        <v>32</v>
      </c>
      <c r="J9" s="71">
        <v>0.70833333333333337</v>
      </c>
      <c r="K9" s="73">
        <v>1.8333333333333333</v>
      </c>
      <c r="L9" s="74">
        <v>1570.05</v>
      </c>
      <c r="M9" s="75">
        <v>264.16000000000003</v>
      </c>
      <c r="N9" s="75">
        <v>104.69</v>
      </c>
      <c r="O9" s="75">
        <v>52.34</v>
      </c>
      <c r="P9" s="75"/>
      <c r="Q9" s="75">
        <v>257.19</v>
      </c>
      <c r="R9" s="76"/>
      <c r="S9" s="75"/>
      <c r="T9" s="75"/>
      <c r="U9" s="76"/>
      <c r="V9" s="76"/>
      <c r="W9" s="75">
        <v>45.9</v>
      </c>
      <c r="X9" s="76"/>
      <c r="Y9" s="75">
        <v>8.83</v>
      </c>
      <c r="Z9" s="75"/>
      <c r="AA9" s="76"/>
      <c r="AB9" s="76"/>
      <c r="AC9" s="76"/>
      <c r="AD9" s="76"/>
      <c r="AE9" s="75"/>
      <c r="AF9" s="76"/>
      <c r="AG9" s="75">
        <v>3</v>
      </c>
      <c r="AH9" s="76"/>
      <c r="AI9" s="77">
        <f t="shared" ref="AI9:AI46" si="0">SUM(L9:Y9)</f>
        <v>2303.16</v>
      </c>
    </row>
    <row r="10" spans="1:35">
      <c r="B10" s="66" t="s">
        <v>29</v>
      </c>
      <c r="C10" s="34" t="s">
        <v>35</v>
      </c>
      <c r="D10" s="67" t="s">
        <v>30</v>
      </c>
      <c r="E10" s="68">
        <v>44599</v>
      </c>
      <c r="F10" s="69" t="s">
        <v>36</v>
      </c>
      <c r="G10" s="70" t="s">
        <v>37</v>
      </c>
      <c r="H10" s="71">
        <v>0.29166666666666669</v>
      </c>
      <c r="I10" s="72" t="s">
        <v>38</v>
      </c>
      <c r="J10" s="71">
        <v>0.70833333333333337</v>
      </c>
      <c r="K10" s="73">
        <v>1.8333333333333333</v>
      </c>
      <c r="L10" s="74">
        <v>2093.4</v>
      </c>
      <c r="M10" s="75">
        <v>264.12</v>
      </c>
      <c r="N10" s="75">
        <v>139.56</v>
      </c>
      <c r="O10" s="75"/>
      <c r="P10" s="75"/>
      <c r="Q10" s="75"/>
      <c r="R10" s="76"/>
      <c r="S10" s="75"/>
      <c r="T10" s="75"/>
      <c r="U10" s="76"/>
      <c r="V10" s="76"/>
      <c r="W10" s="75"/>
      <c r="X10" s="76"/>
      <c r="Y10" s="75"/>
      <c r="Z10" s="75"/>
      <c r="AA10" s="76"/>
      <c r="AB10" s="76"/>
      <c r="AC10" s="76"/>
      <c r="AD10" s="76"/>
      <c r="AE10" s="75"/>
      <c r="AF10" s="76"/>
      <c r="AG10" s="75">
        <v>3</v>
      </c>
      <c r="AH10" s="76"/>
      <c r="AI10" s="77">
        <f t="shared" si="0"/>
        <v>2497.08</v>
      </c>
    </row>
    <row r="11" spans="1:35">
      <c r="B11" s="66" t="s">
        <v>29</v>
      </c>
      <c r="C11" s="34" t="s">
        <v>39</v>
      </c>
      <c r="D11" s="67" t="s">
        <v>30</v>
      </c>
      <c r="E11" s="68">
        <v>44599</v>
      </c>
      <c r="F11" s="69" t="s">
        <v>40</v>
      </c>
      <c r="G11" s="70" t="s">
        <v>41</v>
      </c>
      <c r="H11" s="71">
        <v>0.29166666666666669</v>
      </c>
      <c r="I11" s="72" t="s">
        <v>42</v>
      </c>
      <c r="J11" s="71">
        <v>0.70833333333333337</v>
      </c>
      <c r="K11" s="73">
        <v>1.8333333333333333</v>
      </c>
      <c r="L11" s="74">
        <v>4000</v>
      </c>
      <c r="M11" s="75">
        <v>242.37</v>
      </c>
      <c r="N11" s="75"/>
      <c r="O11" s="75">
        <v>200</v>
      </c>
      <c r="P11" s="75"/>
      <c r="Q11" s="75">
        <v>524.74</v>
      </c>
      <c r="R11" s="76"/>
      <c r="S11" s="75"/>
      <c r="T11" s="75"/>
      <c r="U11" s="83">
        <v>800</v>
      </c>
      <c r="V11" s="76"/>
      <c r="W11" s="75">
        <v>415.3</v>
      </c>
      <c r="X11" s="76"/>
      <c r="Y11" s="75">
        <v>79.87</v>
      </c>
      <c r="Z11" s="75"/>
      <c r="AA11" s="76"/>
      <c r="AB11" s="76"/>
      <c r="AC11" s="76"/>
      <c r="AD11" s="76"/>
      <c r="AE11" s="75"/>
      <c r="AF11" s="76"/>
      <c r="AG11" s="75">
        <v>3</v>
      </c>
      <c r="AH11" s="76"/>
      <c r="AI11" s="77">
        <f t="shared" si="0"/>
        <v>6262.28</v>
      </c>
    </row>
    <row r="12" spans="1:35">
      <c r="B12" s="66" t="s">
        <v>29</v>
      </c>
      <c r="C12" s="34" t="s">
        <v>43</v>
      </c>
      <c r="D12" s="67" t="s">
        <v>30</v>
      </c>
      <c r="E12" s="68">
        <v>44599</v>
      </c>
      <c r="F12" s="69" t="s">
        <v>44</v>
      </c>
      <c r="G12" s="70" t="s">
        <v>45</v>
      </c>
      <c r="H12" s="71">
        <v>0.29166666666666669</v>
      </c>
      <c r="I12" s="72" t="s">
        <v>46</v>
      </c>
      <c r="J12" s="71">
        <v>0.70833333333333337</v>
      </c>
      <c r="K12" s="73">
        <v>1.8333333333333333</v>
      </c>
      <c r="L12" s="74">
        <v>1779.39</v>
      </c>
      <c r="M12" s="75">
        <v>264.12</v>
      </c>
      <c r="N12" s="75">
        <v>118.63</v>
      </c>
      <c r="O12" s="75">
        <v>59.31</v>
      </c>
      <c r="P12" s="75"/>
      <c r="Q12" s="75">
        <v>442.76</v>
      </c>
      <c r="R12" s="76"/>
      <c r="S12" s="75"/>
      <c r="T12" s="75"/>
      <c r="U12" s="76"/>
      <c r="V12" s="76"/>
      <c r="W12" s="75">
        <v>52.25</v>
      </c>
      <c r="X12" s="76"/>
      <c r="Y12" s="75">
        <v>10.050000000000001</v>
      </c>
      <c r="Z12" s="75"/>
      <c r="AA12" s="76"/>
      <c r="AB12" s="76"/>
      <c r="AC12" s="76"/>
      <c r="AD12" s="76"/>
      <c r="AE12" s="75"/>
      <c r="AF12" s="76"/>
      <c r="AG12" s="75">
        <v>3</v>
      </c>
      <c r="AH12" s="76"/>
      <c r="AI12" s="77">
        <f t="shared" si="0"/>
        <v>2726.51</v>
      </c>
    </row>
    <row r="13" spans="1:35">
      <c r="B13" s="66" t="s">
        <v>29</v>
      </c>
      <c r="C13" s="66" t="s">
        <v>47</v>
      </c>
      <c r="D13" s="67" t="s">
        <v>30</v>
      </c>
      <c r="E13" s="68">
        <v>44609</v>
      </c>
      <c r="F13" s="69" t="s">
        <v>48</v>
      </c>
      <c r="G13" s="70" t="s">
        <v>49</v>
      </c>
      <c r="H13" s="71">
        <v>0.29166666666666669</v>
      </c>
      <c r="I13" s="72" t="s">
        <v>32</v>
      </c>
      <c r="J13" s="71">
        <v>0.70833333333333337</v>
      </c>
      <c r="K13" s="73">
        <v>1.8333333333333333</v>
      </c>
      <c r="L13" s="74">
        <v>2302.7399999999998</v>
      </c>
      <c r="M13" s="75">
        <v>264.12</v>
      </c>
      <c r="N13" s="75">
        <v>153.52000000000001</v>
      </c>
      <c r="O13" s="75"/>
      <c r="P13" s="75"/>
      <c r="Q13" s="75"/>
      <c r="R13" s="76"/>
      <c r="S13" s="75"/>
      <c r="T13" s="75"/>
      <c r="U13" s="76"/>
      <c r="V13" s="76"/>
      <c r="W13" s="75"/>
      <c r="X13" s="76"/>
      <c r="Y13" s="75"/>
      <c r="Z13" s="75"/>
      <c r="AA13" s="76"/>
      <c r="AB13" s="76"/>
      <c r="AC13" s="76"/>
      <c r="AD13" s="76"/>
      <c r="AE13" s="75"/>
      <c r="AF13" s="76"/>
      <c r="AG13" s="75">
        <v>3</v>
      </c>
      <c r="AH13" s="76"/>
      <c r="AI13" s="77">
        <f t="shared" si="0"/>
        <v>2720.3799999999997</v>
      </c>
    </row>
    <row r="14" spans="1:35">
      <c r="B14" s="66" t="s">
        <v>54</v>
      </c>
      <c r="C14" s="34" t="s">
        <v>50</v>
      </c>
      <c r="D14" s="67" t="s">
        <v>30</v>
      </c>
      <c r="E14" s="68">
        <v>44613</v>
      </c>
      <c r="F14" s="69" t="s">
        <v>51</v>
      </c>
      <c r="G14" s="70" t="s">
        <v>52</v>
      </c>
      <c r="H14" s="78">
        <v>0.29166666666666669</v>
      </c>
      <c r="I14" s="78" t="s">
        <v>53</v>
      </c>
      <c r="J14" s="78">
        <v>0.55208333333333337</v>
      </c>
      <c r="K14" s="73">
        <v>1.25</v>
      </c>
      <c r="L14" s="74">
        <v>2721.42</v>
      </c>
      <c r="M14" s="75">
        <v>263.76</v>
      </c>
      <c r="N14" s="75"/>
      <c r="O14" s="75"/>
      <c r="P14" s="75"/>
      <c r="Q14" s="75"/>
      <c r="R14" s="76"/>
      <c r="S14" s="75"/>
      <c r="T14" s="75"/>
      <c r="U14" s="76"/>
      <c r="V14" s="76"/>
      <c r="W14" s="75"/>
      <c r="X14" s="76"/>
      <c r="Y14" s="75"/>
      <c r="Z14" s="75"/>
      <c r="AA14" s="76"/>
      <c r="AB14" s="75">
        <v>3.71</v>
      </c>
      <c r="AC14" s="76"/>
      <c r="AD14" s="76"/>
      <c r="AE14" s="75"/>
      <c r="AF14" s="76"/>
      <c r="AG14" s="75"/>
      <c r="AH14" s="76"/>
      <c r="AI14" s="77">
        <f t="shared" si="0"/>
        <v>2985.1800000000003</v>
      </c>
    </row>
    <row r="15" spans="1:35">
      <c r="B15" s="66" t="s">
        <v>139</v>
      </c>
      <c r="C15" s="35" t="s">
        <v>55</v>
      </c>
      <c r="D15" s="67" t="s">
        <v>30</v>
      </c>
      <c r="E15" s="68">
        <v>44613</v>
      </c>
      <c r="F15" s="69" t="s">
        <v>56</v>
      </c>
      <c r="G15" s="70" t="s">
        <v>57</v>
      </c>
      <c r="H15" s="71">
        <v>0.33333333333333331</v>
      </c>
      <c r="I15" s="72" t="s">
        <v>32</v>
      </c>
      <c r="J15" s="71">
        <v>0.75</v>
      </c>
      <c r="K15" s="73">
        <v>1.8333333333333333</v>
      </c>
      <c r="L15" s="74">
        <v>1570.05</v>
      </c>
      <c r="M15" s="75">
        <v>264.12</v>
      </c>
      <c r="N15" s="75">
        <v>104.67</v>
      </c>
      <c r="O15" s="75"/>
      <c r="P15" s="75"/>
      <c r="Q15" s="75"/>
      <c r="R15" s="76"/>
      <c r="S15" s="75"/>
      <c r="T15" s="75"/>
      <c r="U15" s="76"/>
      <c r="V15" s="76"/>
      <c r="W15" s="75"/>
      <c r="X15" s="76"/>
      <c r="Y15" s="75"/>
      <c r="Z15" s="75"/>
      <c r="AA15" s="76"/>
      <c r="AB15" s="76"/>
      <c r="AC15" s="76"/>
      <c r="AD15" s="76"/>
      <c r="AE15" s="75"/>
      <c r="AF15" s="76"/>
      <c r="AG15" s="75">
        <v>3</v>
      </c>
      <c r="AH15" s="76"/>
      <c r="AI15" s="77">
        <f t="shared" si="0"/>
        <v>1938.8400000000001</v>
      </c>
    </row>
    <row r="16" spans="1:35">
      <c r="B16" s="66" t="s">
        <v>58</v>
      </c>
      <c r="C16" s="34" t="s">
        <v>59</v>
      </c>
      <c r="D16" s="67" t="s">
        <v>30</v>
      </c>
      <c r="E16" s="68">
        <v>44613</v>
      </c>
      <c r="F16" s="69" t="s">
        <v>60</v>
      </c>
      <c r="G16" s="70" t="s">
        <v>61</v>
      </c>
      <c r="H16" s="71">
        <v>0.3125</v>
      </c>
      <c r="I16" s="71" t="s">
        <v>32</v>
      </c>
      <c r="J16" s="71">
        <v>0.72916666666666663</v>
      </c>
      <c r="K16" s="73">
        <v>1.8333333333333333</v>
      </c>
      <c r="L16" s="74">
        <v>1073.99</v>
      </c>
      <c r="M16" s="75">
        <v>185.26</v>
      </c>
      <c r="N16" s="75"/>
      <c r="O16" s="75"/>
      <c r="P16" s="75"/>
      <c r="Q16" s="75"/>
      <c r="R16" s="76"/>
      <c r="S16" s="75">
        <v>402.21</v>
      </c>
      <c r="T16" s="75">
        <v>536.27</v>
      </c>
      <c r="U16" s="76"/>
      <c r="V16" s="76"/>
      <c r="W16" s="75"/>
      <c r="X16" s="76"/>
      <c r="Y16" s="75"/>
      <c r="Z16" s="75"/>
      <c r="AA16" s="76"/>
      <c r="AB16" s="75">
        <v>98.53</v>
      </c>
      <c r="AC16" s="76"/>
      <c r="AD16" s="75"/>
      <c r="AE16" s="75">
        <v>44.82</v>
      </c>
      <c r="AF16" s="76"/>
      <c r="AG16" s="75">
        <v>210</v>
      </c>
      <c r="AH16" s="76"/>
      <c r="AI16" s="77">
        <f t="shared" si="0"/>
        <v>2197.73</v>
      </c>
    </row>
    <row r="17" spans="2:35">
      <c r="B17" s="66" t="s">
        <v>62</v>
      </c>
      <c r="C17" s="34" t="s">
        <v>63</v>
      </c>
      <c r="D17" s="67" t="s">
        <v>30</v>
      </c>
      <c r="E17" s="68">
        <v>44613</v>
      </c>
      <c r="F17" s="69" t="s">
        <v>64</v>
      </c>
      <c r="G17" s="70" t="s">
        <v>65</v>
      </c>
      <c r="H17" s="71">
        <v>0.29166666666666669</v>
      </c>
      <c r="I17" s="72" t="s">
        <v>32</v>
      </c>
      <c r="J17" s="71">
        <v>0.70833333333333337</v>
      </c>
      <c r="K17" s="73">
        <v>1.8333333333333333</v>
      </c>
      <c r="L17" s="74">
        <v>3250.11</v>
      </c>
      <c r="M17" s="75">
        <v>242.4</v>
      </c>
      <c r="N17" s="75"/>
      <c r="O17" s="75"/>
      <c r="P17" s="75"/>
      <c r="Q17" s="75"/>
      <c r="R17" s="76"/>
      <c r="S17" s="75"/>
      <c r="T17" s="75"/>
      <c r="U17" s="76"/>
      <c r="V17" s="76"/>
      <c r="W17" s="75"/>
      <c r="X17" s="76"/>
      <c r="Y17" s="75"/>
      <c r="Z17" s="75"/>
      <c r="AA17" s="76"/>
      <c r="AB17" s="76"/>
      <c r="AC17" s="76"/>
      <c r="AD17" s="76"/>
      <c r="AE17" s="75"/>
      <c r="AF17" s="76"/>
      <c r="AG17" s="75">
        <v>3</v>
      </c>
      <c r="AH17" s="76"/>
      <c r="AI17" s="77">
        <f t="shared" si="0"/>
        <v>3492.51</v>
      </c>
    </row>
    <row r="18" spans="2:35">
      <c r="B18" s="66" t="s">
        <v>62</v>
      </c>
      <c r="C18" s="34" t="s">
        <v>66</v>
      </c>
      <c r="D18" s="67" t="s">
        <v>30</v>
      </c>
      <c r="E18" s="68">
        <v>44613</v>
      </c>
      <c r="F18" s="69" t="s">
        <v>67</v>
      </c>
      <c r="G18" s="70" t="s">
        <v>68</v>
      </c>
      <c r="H18" s="71">
        <v>0.29166666666666669</v>
      </c>
      <c r="I18" s="72" t="s">
        <v>46</v>
      </c>
      <c r="J18" s="71">
        <v>0.70833333333333337</v>
      </c>
      <c r="K18" s="73">
        <v>1.8333333333333333</v>
      </c>
      <c r="L18" s="74">
        <v>1570.05</v>
      </c>
      <c r="M18" s="75">
        <v>264.12</v>
      </c>
      <c r="N18" s="75">
        <v>104.67</v>
      </c>
      <c r="O18" s="75"/>
      <c r="P18" s="75"/>
      <c r="Q18" s="75"/>
      <c r="R18" s="76"/>
      <c r="S18" s="75"/>
      <c r="T18" s="75"/>
      <c r="U18" s="76"/>
      <c r="V18" s="76"/>
      <c r="W18" s="75"/>
      <c r="X18" s="76"/>
      <c r="Y18" s="75"/>
      <c r="Z18" s="75"/>
      <c r="AA18" s="76"/>
      <c r="AB18" s="76"/>
      <c r="AC18" s="76"/>
      <c r="AD18" s="76"/>
      <c r="AE18" s="75"/>
      <c r="AF18" s="76"/>
      <c r="AG18" s="75">
        <v>3</v>
      </c>
      <c r="AH18" s="76"/>
      <c r="AI18" s="77">
        <f t="shared" si="0"/>
        <v>1938.8400000000001</v>
      </c>
    </row>
    <row r="19" spans="2:35">
      <c r="B19" s="66" t="s">
        <v>54</v>
      </c>
      <c r="C19" s="34" t="s">
        <v>69</v>
      </c>
      <c r="D19" s="67" t="s">
        <v>30</v>
      </c>
      <c r="E19" s="68">
        <v>44613</v>
      </c>
      <c r="F19" s="69" t="s">
        <v>70</v>
      </c>
      <c r="G19" s="70" t="s">
        <v>71</v>
      </c>
      <c r="H19" s="78">
        <v>0.54166666666666663</v>
      </c>
      <c r="I19" s="78" t="s">
        <v>150</v>
      </c>
      <c r="J19" s="78">
        <v>0.80208333333333337</v>
      </c>
      <c r="K19" s="73">
        <v>1.25</v>
      </c>
      <c r="L19" s="74">
        <v>2721.42</v>
      </c>
      <c r="M19" s="75">
        <v>257.82</v>
      </c>
      <c r="N19" s="75"/>
      <c r="O19" s="75"/>
      <c r="P19" s="75"/>
      <c r="Q19" s="75"/>
      <c r="R19" s="76"/>
      <c r="S19" s="75"/>
      <c r="T19" s="75"/>
      <c r="U19" s="76"/>
      <c r="V19" s="76"/>
      <c r="W19" s="75"/>
      <c r="X19" s="76"/>
      <c r="Y19" s="75"/>
      <c r="Z19" s="75"/>
      <c r="AA19" s="76"/>
      <c r="AB19" s="75">
        <v>64.94</v>
      </c>
      <c r="AC19" s="76"/>
      <c r="AD19" s="76"/>
      <c r="AE19" s="75"/>
      <c r="AF19" s="76"/>
      <c r="AG19" s="75"/>
      <c r="AH19" s="76"/>
      <c r="AI19" s="77">
        <f t="shared" si="0"/>
        <v>2979.2400000000002</v>
      </c>
    </row>
    <row r="20" spans="2:35">
      <c r="B20" s="66" t="s">
        <v>58</v>
      </c>
      <c r="C20" s="34" t="s">
        <v>141</v>
      </c>
      <c r="D20" s="67" t="s">
        <v>30</v>
      </c>
      <c r="E20" s="68">
        <v>44704</v>
      </c>
      <c r="F20" s="69" t="s">
        <v>140</v>
      </c>
      <c r="G20" s="70" t="s">
        <v>61</v>
      </c>
      <c r="H20" s="78">
        <v>0.35416666666666669</v>
      </c>
      <c r="I20" s="78" t="s">
        <v>90</v>
      </c>
      <c r="J20" s="78">
        <v>0.77083333333333337</v>
      </c>
      <c r="K20" s="73">
        <v>1.8333333333333333</v>
      </c>
      <c r="L20" s="74">
        <v>403.41</v>
      </c>
      <c r="M20" s="75">
        <v>79.239999999999995</v>
      </c>
      <c r="N20" s="75">
        <v>26.9</v>
      </c>
      <c r="O20" s="75"/>
      <c r="P20" s="75"/>
      <c r="Q20" s="75"/>
      <c r="R20" s="76"/>
      <c r="S20" s="75"/>
      <c r="T20" s="75"/>
      <c r="U20" s="76"/>
      <c r="V20" s="76"/>
      <c r="W20" s="75"/>
      <c r="X20" s="76"/>
      <c r="Y20" s="75"/>
      <c r="Z20" s="75"/>
      <c r="AA20" s="76"/>
      <c r="AB20" s="75"/>
      <c r="AC20" s="76"/>
      <c r="AD20" s="76"/>
      <c r="AE20" s="75"/>
      <c r="AF20" s="76"/>
      <c r="AG20" s="75">
        <v>3</v>
      </c>
      <c r="AH20" s="76"/>
      <c r="AI20" s="77">
        <f t="shared" si="0"/>
        <v>509.55</v>
      </c>
    </row>
    <row r="21" spans="2:35">
      <c r="B21" s="66" t="s">
        <v>58</v>
      </c>
      <c r="C21" s="34" t="s">
        <v>73</v>
      </c>
      <c r="D21" s="67" t="s">
        <v>30</v>
      </c>
      <c r="E21" s="68">
        <v>44613</v>
      </c>
      <c r="F21" s="69" t="s">
        <v>74</v>
      </c>
      <c r="G21" s="70" t="s">
        <v>61</v>
      </c>
      <c r="H21" s="71">
        <v>0.375</v>
      </c>
      <c r="I21" s="72" t="s">
        <v>32</v>
      </c>
      <c r="J21" s="71">
        <v>0.79166666666666663</v>
      </c>
      <c r="K21" s="73">
        <v>1.8333333333333333</v>
      </c>
      <c r="L21" s="74">
        <v>1344.7</v>
      </c>
      <c r="M21" s="75">
        <v>264.12</v>
      </c>
      <c r="N21" s="75">
        <v>89.65</v>
      </c>
      <c r="O21" s="75"/>
      <c r="P21" s="75"/>
      <c r="Q21" s="75"/>
      <c r="R21" s="76"/>
      <c r="S21" s="75"/>
      <c r="T21" s="75"/>
      <c r="U21" s="76"/>
      <c r="V21" s="76"/>
      <c r="W21" s="75"/>
      <c r="X21" s="76"/>
      <c r="Y21" s="75"/>
      <c r="Z21" s="75"/>
      <c r="AA21" s="76"/>
      <c r="AB21" s="75"/>
      <c r="AC21" s="76"/>
      <c r="AD21" s="76"/>
      <c r="AE21" s="75"/>
      <c r="AF21" s="76"/>
      <c r="AG21" s="75">
        <v>3</v>
      </c>
      <c r="AH21" s="76"/>
      <c r="AI21" s="77">
        <f t="shared" si="0"/>
        <v>1698.4700000000003</v>
      </c>
    </row>
    <row r="22" spans="2:35">
      <c r="B22" s="66" t="s">
        <v>62</v>
      </c>
      <c r="C22" s="34" t="s">
        <v>75</v>
      </c>
      <c r="D22" s="67" t="s">
        <v>30</v>
      </c>
      <c r="E22" s="68">
        <v>44613</v>
      </c>
      <c r="F22" s="69" t="s">
        <v>76</v>
      </c>
      <c r="G22" s="70" t="s">
        <v>77</v>
      </c>
      <c r="H22" s="71">
        <v>0.27083333333333331</v>
      </c>
      <c r="I22" s="72" t="s">
        <v>46</v>
      </c>
      <c r="J22" s="71">
        <v>0.6875</v>
      </c>
      <c r="K22" s="73">
        <v>1.8333333333333333</v>
      </c>
      <c r="L22" s="74">
        <v>1320.6</v>
      </c>
      <c r="M22" s="75">
        <v>260.08999999999997</v>
      </c>
      <c r="N22" s="75"/>
      <c r="O22" s="75"/>
      <c r="P22" s="75"/>
      <c r="Q22" s="75"/>
      <c r="R22" s="76"/>
      <c r="S22" s="75"/>
      <c r="T22" s="75"/>
      <c r="U22" s="76"/>
      <c r="V22" s="76"/>
      <c r="W22" s="75"/>
      <c r="X22" s="76"/>
      <c r="Y22" s="75"/>
      <c r="Z22" s="75"/>
      <c r="AA22" s="76"/>
      <c r="AB22" s="75">
        <v>20.29</v>
      </c>
      <c r="AC22" s="76"/>
      <c r="AD22" s="76"/>
      <c r="AE22" s="75"/>
      <c r="AF22" s="76"/>
      <c r="AG22" s="75">
        <v>3</v>
      </c>
      <c r="AH22" s="76"/>
      <c r="AI22" s="77">
        <f t="shared" si="0"/>
        <v>1580.6899999999998</v>
      </c>
    </row>
    <row r="23" spans="2:35">
      <c r="B23" s="66" t="s">
        <v>62</v>
      </c>
      <c r="C23" s="34" t="s">
        <v>79</v>
      </c>
      <c r="D23" s="67" t="s">
        <v>30</v>
      </c>
      <c r="E23" s="68">
        <v>44613</v>
      </c>
      <c r="F23" s="69" t="s">
        <v>80</v>
      </c>
      <c r="G23" s="70" t="s">
        <v>81</v>
      </c>
      <c r="H23" s="78">
        <v>0.29166666666666669</v>
      </c>
      <c r="I23" s="79" t="s">
        <v>32</v>
      </c>
      <c r="J23" s="78">
        <v>0.70833333333333337</v>
      </c>
      <c r="K23" s="73">
        <v>1.8333333333333333</v>
      </c>
      <c r="L23" s="74">
        <v>1632.85</v>
      </c>
      <c r="M23" s="75">
        <v>264.12</v>
      </c>
      <c r="N23" s="75">
        <v>108.86</v>
      </c>
      <c r="O23" s="75"/>
      <c r="P23" s="75"/>
      <c r="Q23" s="75"/>
      <c r="R23" s="76"/>
      <c r="S23" s="75"/>
      <c r="T23" s="75"/>
      <c r="U23" s="76"/>
      <c r="V23" s="76"/>
      <c r="W23" s="75"/>
      <c r="X23" s="76"/>
      <c r="Y23" s="75"/>
      <c r="Z23" s="75"/>
      <c r="AA23" s="76"/>
      <c r="AB23" s="75"/>
      <c r="AC23" s="76"/>
      <c r="AD23" s="76"/>
      <c r="AE23" s="75"/>
      <c r="AF23" s="76"/>
      <c r="AG23" s="75">
        <v>3</v>
      </c>
      <c r="AH23" s="76"/>
      <c r="AI23" s="77">
        <f t="shared" si="0"/>
        <v>2005.8299999999997</v>
      </c>
    </row>
    <row r="24" spans="2:35">
      <c r="B24" s="66" t="s">
        <v>29</v>
      </c>
      <c r="C24" s="34" t="s">
        <v>82</v>
      </c>
      <c r="D24" s="67" t="s">
        <v>30</v>
      </c>
      <c r="E24" s="68">
        <v>44599</v>
      </c>
      <c r="F24" s="69" t="s">
        <v>83</v>
      </c>
      <c r="G24" s="70" t="s">
        <v>61</v>
      </c>
      <c r="H24" s="71">
        <v>0.29166666666666669</v>
      </c>
      <c r="I24" s="72" t="s">
        <v>78</v>
      </c>
      <c r="J24" s="71">
        <v>0.70833333333333337</v>
      </c>
      <c r="K24" s="73">
        <v>1.8333333333333333</v>
      </c>
      <c r="L24" s="74">
        <v>1320.6</v>
      </c>
      <c r="M24" s="75">
        <v>264.12</v>
      </c>
      <c r="N24" s="75">
        <v>88.04</v>
      </c>
      <c r="O24" s="75"/>
      <c r="P24" s="75"/>
      <c r="Q24" s="75"/>
      <c r="R24" s="76"/>
      <c r="S24" s="75"/>
      <c r="T24" s="75"/>
      <c r="U24" s="76">
        <v>132.06</v>
      </c>
      <c r="V24" s="76"/>
      <c r="W24" s="75"/>
      <c r="X24" s="76"/>
      <c r="Y24" s="75"/>
      <c r="Z24" s="75"/>
      <c r="AA24" s="76"/>
      <c r="AB24" s="75"/>
      <c r="AC24" s="76"/>
      <c r="AD24" s="76"/>
      <c r="AE24" s="75"/>
      <c r="AF24" s="76"/>
      <c r="AG24" s="75">
        <v>3</v>
      </c>
      <c r="AH24" s="76"/>
      <c r="AI24" s="77">
        <f t="shared" si="0"/>
        <v>1804.8199999999997</v>
      </c>
    </row>
    <row r="25" spans="2:35">
      <c r="B25" s="66" t="s">
        <v>58</v>
      </c>
      <c r="C25" s="34" t="s">
        <v>84</v>
      </c>
      <c r="D25" s="67" t="s">
        <v>30</v>
      </c>
      <c r="E25" s="68">
        <v>44613</v>
      </c>
      <c r="F25" s="69" t="s">
        <v>85</v>
      </c>
      <c r="G25" s="70" t="s">
        <v>86</v>
      </c>
      <c r="H25" s="71">
        <v>0.27083333333333331</v>
      </c>
      <c r="I25" s="72" t="s">
        <v>87</v>
      </c>
      <c r="J25" s="71">
        <v>0.6875</v>
      </c>
      <c r="K25" s="73">
        <v>1.8333333333333333</v>
      </c>
      <c r="L25" s="74">
        <v>1320.6</v>
      </c>
      <c r="M25" s="75">
        <v>260.76</v>
      </c>
      <c r="N25" s="75"/>
      <c r="O25" s="75"/>
      <c r="P25" s="75">
        <v>56.47</v>
      </c>
      <c r="Q25" s="75"/>
      <c r="R25" s="76"/>
      <c r="S25" s="75"/>
      <c r="T25" s="75"/>
      <c r="U25" s="76"/>
      <c r="V25" s="76"/>
      <c r="W25" s="75"/>
      <c r="X25" s="76"/>
      <c r="Y25" s="75"/>
      <c r="Z25" s="75"/>
      <c r="AA25" s="76"/>
      <c r="AB25" s="75">
        <v>16.690000000000001</v>
      </c>
      <c r="AC25" s="76"/>
      <c r="AD25" s="76"/>
      <c r="AE25" s="75"/>
      <c r="AF25" s="76"/>
      <c r="AG25" s="75">
        <v>3</v>
      </c>
      <c r="AH25" s="76"/>
      <c r="AI25" s="77">
        <f t="shared" si="0"/>
        <v>1637.83</v>
      </c>
    </row>
    <row r="26" spans="2:35">
      <c r="B26" s="66" t="s">
        <v>58</v>
      </c>
      <c r="C26" s="34" t="s">
        <v>88</v>
      </c>
      <c r="D26" s="67" t="s">
        <v>30</v>
      </c>
      <c r="E26" s="68">
        <v>44613</v>
      </c>
      <c r="F26" s="69" t="s">
        <v>89</v>
      </c>
      <c r="G26" s="70" t="s">
        <v>61</v>
      </c>
      <c r="H26" s="71">
        <v>0.3125</v>
      </c>
      <c r="I26" s="71" t="s">
        <v>90</v>
      </c>
      <c r="J26" s="71">
        <v>0.72916666666666663</v>
      </c>
      <c r="K26" s="73">
        <v>1.8333333333333333</v>
      </c>
      <c r="L26" s="74">
        <v>1344.7</v>
      </c>
      <c r="M26" s="75">
        <v>264.10000000000002</v>
      </c>
      <c r="N26" s="75">
        <v>89.64</v>
      </c>
      <c r="O26" s="75"/>
      <c r="P26" s="75">
        <v>56.47</v>
      </c>
      <c r="Q26" s="75"/>
      <c r="R26" s="76"/>
      <c r="S26" s="75"/>
      <c r="T26" s="75"/>
      <c r="U26" s="76"/>
      <c r="V26" s="76"/>
      <c r="W26" s="75"/>
      <c r="X26" s="76"/>
      <c r="Y26" s="75"/>
      <c r="Z26" s="75"/>
      <c r="AA26" s="76"/>
      <c r="AB26" s="75"/>
      <c r="AC26" s="76"/>
      <c r="AD26" s="76"/>
      <c r="AE26" s="75"/>
      <c r="AF26" s="76"/>
      <c r="AG26" s="75">
        <v>3</v>
      </c>
      <c r="AH26" s="76"/>
      <c r="AI26" s="77">
        <f t="shared" si="0"/>
        <v>1754.9100000000003</v>
      </c>
    </row>
    <row r="27" spans="2:35">
      <c r="B27" s="66" t="s">
        <v>29</v>
      </c>
      <c r="C27" s="34" t="s">
        <v>152</v>
      </c>
      <c r="D27" s="67" t="s">
        <v>30</v>
      </c>
      <c r="E27" s="68">
        <v>44683</v>
      </c>
      <c r="F27" s="69" t="s">
        <v>151</v>
      </c>
      <c r="G27" s="70" t="s">
        <v>31</v>
      </c>
      <c r="H27" s="71">
        <v>0.29166666666666669</v>
      </c>
      <c r="I27" s="71" t="s">
        <v>153</v>
      </c>
      <c r="J27" s="71">
        <v>0.70833333333333337</v>
      </c>
      <c r="K27" s="73">
        <v>1.8333333333333333</v>
      </c>
      <c r="L27" s="74">
        <v>1570.05</v>
      </c>
      <c r="M27" s="75">
        <v>264.12</v>
      </c>
      <c r="N27" s="75">
        <v>104.67</v>
      </c>
      <c r="O27" s="75"/>
      <c r="P27" s="75"/>
      <c r="Q27" s="75"/>
      <c r="R27" s="76"/>
      <c r="S27" s="75"/>
      <c r="T27" s="75"/>
      <c r="U27" s="76"/>
      <c r="V27" s="76"/>
      <c r="W27" s="75"/>
      <c r="X27" s="76"/>
      <c r="Y27" s="75"/>
      <c r="Z27" s="75"/>
      <c r="AA27" s="76"/>
      <c r="AB27" s="75"/>
      <c r="AC27" s="76"/>
      <c r="AD27" s="76"/>
      <c r="AE27" s="75"/>
      <c r="AF27" s="76"/>
      <c r="AG27" s="75">
        <v>3</v>
      </c>
      <c r="AH27" s="76"/>
      <c r="AI27" s="77">
        <f t="shared" si="0"/>
        <v>1938.8400000000001</v>
      </c>
    </row>
    <row r="28" spans="2:35">
      <c r="B28" s="66" t="s">
        <v>58</v>
      </c>
      <c r="C28" s="34" t="s">
        <v>91</v>
      </c>
      <c r="D28" s="67" t="s">
        <v>30</v>
      </c>
      <c r="E28" s="68">
        <v>44613</v>
      </c>
      <c r="F28" s="69" t="s">
        <v>92</v>
      </c>
      <c r="G28" s="70" t="s">
        <v>61</v>
      </c>
      <c r="H28" s="71">
        <v>0.27083333333333331</v>
      </c>
      <c r="I28" s="71" t="s">
        <v>153</v>
      </c>
      <c r="J28" s="71">
        <v>0.6875</v>
      </c>
      <c r="K28" s="73">
        <v>1.8333333333333333</v>
      </c>
      <c r="L28" s="74">
        <v>1344.7</v>
      </c>
      <c r="M28" s="75">
        <v>264.12</v>
      </c>
      <c r="N28" s="75">
        <v>89.65</v>
      </c>
      <c r="O28" s="75"/>
      <c r="P28" s="75">
        <v>56.47</v>
      </c>
      <c r="Q28" s="75"/>
      <c r="R28" s="76"/>
      <c r="S28" s="75"/>
      <c r="T28" s="75"/>
      <c r="U28" s="76"/>
      <c r="V28" s="76"/>
      <c r="W28" s="75"/>
      <c r="X28" s="76"/>
      <c r="Y28" s="75"/>
      <c r="Z28" s="75"/>
      <c r="AA28" s="76"/>
      <c r="AB28" s="75"/>
      <c r="AC28" s="76"/>
      <c r="AD28" s="76"/>
      <c r="AE28" s="75"/>
      <c r="AF28" s="76"/>
      <c r="AG28" s="75">
        <v>3</v>
      </c>
      <c r="AH28" s="76"/>
      <c r="AI28" s="77">
        <f t="shared" si="0"/>
        <v>1754.9400000000003</v>
      </c>
    </row>
    <row r="29" spans="2:35">
      <c r="B29" s="66" t="s">
        <v>62</v>
      </c>
      <c r="C29" s="80" t="s">
        <v>93</v>
      </c>
      <c r="D29" s="67" t="s">
        <v>30</v>
      </c>
      <c r="E29" s="68">
        <v>44658</v>
      </c>
      <c r="F29" s="69" t="s">
        <v>94</v>
      </c>
      <c r="G29" s="70" t="s">
        <v>81</v>
      </c>
      <c r="H29" s="71">
        <v>0.375</v>
      </c>
      <c r="I29" s="71" t="s">
        <v>90</v>
      </c>
      <c r="J29" s="71">
        <v>0.79166666666666663</v>
      </c>
      <c r="K29" s="73">
        <v>1.8333333333333333</v>
      </c>
      <c r="L29" s="74">
        <v>1632.85</v>
      </c>
      <c r="M29" s="75">
        <v>264.12</v>
      </c>
      <c r="N29" s="75">
        <v>108.86</v>
      </c>
      <c r="O29" s="75"/>
      <c r="P29" s="75"/>
      <c r="Q29" s="75"/>
      <c r="R29" s="76"/>
      <c r="S29" s="75"/>
      <c r="T29" s="75"/>
      <c r="U29" s="76"/>
      <c r="V29" s="76"/>
      <c r="W29" s="75"/>
      <c r="X29" s="76"/>
      <c r="Y29" s="75"/>
      <c r="Z29" s="75"/>
      <c r="AA29" s="76"/>
      <c r="AB29" s="75"/>
      <c r="AC29" s="76"/>
      <c r="AD29" s="76"/>
      <c r="AE29" s="75"/>
      <c r="AF29" s="76"/>
      <c r="AG29" s="75">
        <v>3</v>
      </c>
      <c r="AH29" s="76"/>
      <c r="AI29" s="77">
        <f t="shared" si="0"/>
        <v>2005.8299999999997</v>
      </c>
    </row>
    <row r="30" spans="2:35">
      <c r="B30" s="66" t="s">
        <v>58</v>
      </c>
      <c r="C30" s="34" t="s">
        <v>95</v>
      </c>
      <c r="D30" s="67" t="s">
        <v>30</v>
      </c>
      <c r="E30" s="68">
        <v>44613</v>
      </c>
      <c r="F30" s="69" t="s">
        <v>96</v>
      </c>
      <c r="G30" s="70" t="s">
        <v>61</v>
      </c>
      <c r="H30" s="71">
        <v>0.27083333333333331</v>
      </c>
      <c r="I30" s="72" t="s">
        <v>97</v>
      </c>
      <c r="J30" s="71">
        <v>0.6875</v>
      </c>
      <c r="K30" s="73">
        <v>1.8333333333333333</v>
      </c>
      <c r="L30" s="74">
        <v>1344.7</v>
      </c>
      <c r="M30" s="75">
        <v>264.12</v>
      </c>
      <c r="N30" s="75">
        <v>89.65</v>
      </c>
      <c r="O30" s="75"/>
      <c r="P30" s="75">
        <v>56.47</v>
      </c>
      <c r="Q30" s="75"/>
      <c r="R30" s="76"/>
      <c r="S30" s="75"/>
      <c r="T30" s="75"/>
      <c r="U30" s="76"/>
      <c r="V30" s="76"/>
      <c r="W30" s="75"/>
      <c r="X30" s="76"/>
      <c r="Y30" s="75"/>
      <c r="Z30" s="75"/>
      <c r="AA30" s="76"/>
      <c r="AB30" s="75"/>
      <c r="AC30" s="76"/>
      <c r="AD30" s="76"/>
      <c r="AE30" s="75"/>
      <c r="AF30" s="76"/>
      <c r="AG30" s="75">
        <v>3</v>
      </c>
      <c r="AH30" s="76"/>
      <c r="AI30" s="77">
        <f t="shared" si="0"/>
        <v>1754.9400000000003</v>
      </c>
    </row>
    <row r="31" spans="2:35">
      <c r="B31" s="66" t="s">
        <v>58</v>
      </c>
      <c r="C31" s="34" t="s">
        <v>98</v>
      </c>
      <c r="D31" s="67" t="s">
        <v>30</v>
      </c>
      <c r="E31" s="68">
        <v>44599</v>
      </c>
      <c r="F31" s="69" t="s">
        <v>99</v>
      </c>
      <c r="G31" s="70" t="s">
        <v>61</v>
      </c>
      <c r="H31" s="71">
        <v>0.27083333333333331</v>
      </c>
      <c r="I31" s="71" t="s">
        <v>46</v>
      </c>
      <c r="J31" s="71">
        <v>0.6875</v>
      </c>
      <c r="K31" s="73">
        <v>1.8333333333333333</v>
      </c>
      <c r="L31" s="74">
        <v>1344.7</v>
      </c>
      <c r="M31" s="75">
        <v>264.14</v>
      </c>
      <c r="N31" s="75">
        <v>89.66</v>
      </c>
      <c r="O31" s="75"/>
      <c r="P31" s="75"/>
      <c r="Q31" s="75"/>
      <c r="R31" s="76"/>
      <c r="S31" s="75"/>
      <c r="T31" s="75"/>
      <c r="U31" s="76"/>
      <c r="V31" s="76"/>
      <c r="W31" s="75"/>
      <c r="X31" s="76"/>
      <c r="Y31" s="75"/>
      <c r="Z31" s="75"/>
      <c r="AA31" s="76"/>
      <c r="AB31" s="75"/>
      <c r="AC31" s="76"/>
      <c r="AD31" s="76"/>
      <c r="AE31" s="75"/>
      <c r="AF31" s="76"/>
      <c r="AG31" s="75">
        <v>3</v>
      </c>
      <c r="AH31" s="76"/>
      <c r="AI31" s="77">
        <f t="shared" si="0"/>
        <v>1698.5000000000002</v>
      </c>
    </row>
    <row r="32" spans="2:35">
      <c r="B32" s="66" t="s">
        <v>62</v>
      </c>
      <c r="C32" s="80" t="s">
        <v>100</v>
      </c>
      <c r="D32" s="67" t="s">
        <v>30</v>
      </c>
      <c r="E32" s="68">
        <v>44659</v>
      </c>
      <c r="F32" s="69" t="s">
        <v>101</v>
      </c>
      <c r="G32" s="70" t="s">
        <v>81</v>
      </c>
      <c r="H32" s="71">
        <v>0.29166666666666669</v>
      </c>
      <c r="I32" s="71" t="s">
        <v>46</v>
      </c>
      <c r="J32" s="71">
        <v>0.70833333333333337</v>
      </c>
      <c r="K32" s="73">
        <v>1.8333333333333333</v>
      </c>
      <c r="L32" s="74">
        <v>1632.85</v>
      </c>
      <c r="M32" s="75">
        <v>264.12</v>
      </c>
      <c r="N32" s="75">
        <v>108.86</v>
      </c>
      <c r="O32" s="75"/>
      <c r="P32" s="75"/>
      <c r="Q32" s="75"/>
      <c r="R32" s="76"/>
      <c r="S32" s="75"/>
      <c r="T32" s="75"/>
      <c r="U32" s="76"/>
      <c r="V32" s="76"/>
      <c r="W32" s="75"/>
      <c r="X32" s="76"/>
      <c r="Y32" s="75"/>
      <c r="Z32" s="75"/>
      <c r="AA32" s="76"/>
      <c r="AB32" s="75"/>
      <c r="AC32" s="76"/>
      <c r="AD32" s="76"/>
      <c r="AE32" s="75"/>
      <c r="AF32" s="76"/>
      <c r="AG32" s="75">
        <v>3</v>
      </c>
      <c r="AH32" s="76"/>
      <c r="AI32" s="77">
        <f t="shared" si="0"/>
        <v>2005.8299999999997</v>
      </c>
    </row>
    <row r="33" spans="1:36">
      <c r="B33" s="66" t="s">
        <v>54</v>
      </c>
      <c r="C33" s="34" t="s">
        <v>102</v>
      </c>
      <c r="D33" s="67" t="s">
        <v>30</v>
      </c>
      <c r="E33" s="68">
        <v>44614</v>
      </c>
      <c r="F33" s="69" t="s">
        <v>103</v>
      </c>
      <c r="G33" s="70" t="s">
        <v>104</v>
      </c>
      <c r="H33" s="78">
        <v>0.28125</v>
      </c>
      <c r="I33" s="78" t="s">
        <v>53</v>
      </c>
      <c r="J33" s="78">
        <v>0.54166666666666663</v>
      </c>
      <c r="K33" s="73">
        <v>1.25</v>
      </c>
      <c r="L33" s="74">
        <v>2721.42</v>
      </c>
      <c r="M33" s="75">
        <v>264.12</v>
      </c>
      <c r="N33" s="75">
        <v>181.43</v>
      </c>
      <c r="O33" s="75"/>
      <c r="P33" s="75"/>
      <c r="Q33" s="75"/>
      <c r="R33" s="76"/>
      <c r="S33" s="75"/>
      <c r="T33" s="75"/>
      <c r="U33" s="76"/>
      <c r="V33" s="76"/>
      <c r="W33" s="75"/>
      <c r="X33" s="76"/>
      <c r="Y33" s="75"/>
      <c r="Z33" s="75"/>
      <c r="AA33" s="76"/>
      <c r="AB33" s="75"/>
      <c r="AC33" s="76"/>
      <c r="AD33" s="76"/>
      <c r="AE33" s="75"/>
      <c r="AF33" s="76"/>
      <c r="AG33" s="75"/>
      <c r="AH33" s="76"/>
      <c r="AI33" s="77">
        <f t="shared" si="0"/>
        <v>3166.97</v>
      </c>
    </row>
    <row r="34" spans="1:36">
      <c r="B34" s="66" t="s">
        <v>54</v>
      </c>
      <c r="C34" s="34" t="s">
        <v>105</v>
      </c>
      <c r="D34" s="67" t="s">
        <v>30</v>
      </c>
      <c r="E34" s="68">
        <v>44613</v>
      </c>
      <c r="F34" s="69" t="s">
        <v>106</v>
      </c>
      <c r="G34" s="70" t="s">
        <v>107</v>
      </c>
      <c r="H34" s="78">
        <v>0.54166666666666663</v>
      </c>
      <c r="I34" s="78" t="s">
        <v>72</v>
      </c>
      <c r="J34" s="78">
        <v>0.80208333333333337</v>
      </c>
      <c r="K34" s="73">
        <v>1.25</v>
      </c>
      <c r="L34" s="74">
        <v>2600</v>
      </c>
      <c r="M34" s="75">
        <v>242.41</v>
      </c>
      <c r="N34" s="75"/>
      <c r="O34" s="75"/>
      <c r="P34" s="75"/>
      <c r="Q34" s="75"/>
      <c r="R34" s="81"/>
      <c r="S34" s="82"/>
      <c r="T34" s="82"/>
      <c r="U34" s="76"/>
      <c r="V34" s="76"/>
      <c r="W34" s="75"/>
      <c r="X34" s="76"/>
      <c r="Y34" s="75"/>
      <c r="Z34" s="75"/>
      <c r="AA34" s="76"/>
      <c r="AB34" s="75"/>
      <c r="AC34" s="76"/>
      <c r="AD34" s="76"/>
      <c r="AE34" s="75"/>
      <c r="AF34" s="76"/>
      <c r="AG34" s="75"/>
      <c r="AH34" s="76"/>
      <c r="AI34" s="77">
        <f t="shared" si="0"/>
        <v>2842.41</v>
      </c>
    </row>
    <row r="35" spans="1:36">
      <c r="B35" s="66" t="s">
        <v>54</v>
      </c>
      <c r="C35" s="66" t="s">
        <v>108</v>
      </c>
      <c r="D35" s="67" t="s">
        <v>30</v>
      </c>
      <c r="E35" s="68">
        <v>44613</v>
      </c>
      <c r="F35" s="69" t="s">
        <v>109</v>
      </c>
      <c r="G35" s="69" t="s">
        <v>110</v>
      </c>
      <c r="H35" s="78">
        <v>0.29166666666666669</v>
      </c>
      <c r="I35" s="78" t="s">
        <v>53</v>
      </c>
      <c r="J35" s="78">
        <v>0.54166666666666663</v>
      </c>
      <c r="K35" s="73">
        <v>1.25</v>
      </c>
      <c r="L35" s="74">
        <v>2600</v>
      </c>
      <c r="M35" s="75">
        <v>241.35</v>
      </c>
      <c r="N35" s="75"/>
      <c r="O35" s="75"/>
      <c r="P35" s="75"/>
      <c r="Q35" s="75"/>
      <c r="R35" s="81"/>
      <c r="S35" s="82"/>
      <c r="T35" s="82"/>
      <c r="U35" s="76"/>
      <c r="V35" s="76"/>
      <c r="W35" s="75"/>
      <c r="X35" s="76"/>
      <c r="Y35" s="75"/>
      <c r="Z35" s="75"/>
      <c r="AA35" s="76"/>
      <c r="AB35" s="75">
        <v>11.23</v>
      </c>
      <c r="AC35" s="76"/>
      <c r="AD35" s="76"/>
      <c r="AE35" s="75"/>
      <c r="AF35" s="76"/>
      <c r="AG35" s="75"/>
      <c r="AH35" s="76"/>
      <c r="AI35" s="77">
        <f t="shared" si="0"/>
        <v>2841.35</v>
      </c>
    </row>
    <row r="36" spans="1:36">
      <c r="B36" s="66" t="s">
        <v>58</v>
      </c>
      <c r="C36" s="66" t="s">
        <v>143</v>
      </c>
      <c r="D36" s="67" t="s">
        <v>30</v>
      </c>
      <c r="E36" s="68">
        <v>44704</v>
      </c>
      <c r="F36" s="69" t="s">
        <v>142</v>
      </c>
      <c r="G36" s="69" t="s">
        <v>61</v>
      </c>
      <c r="H36" s="78">
        <v>0.3125</v>
      </c>
      <c r="I36" s="78" t="s">
        <v>146</v>
      </c>
      <c r="J36" s="78">
        <v>0.72916666666666663</v>
      </c>
      <c r="K36" s="73">
        <v>1.8333333333333333</v>
      </c>
      <c r="L36" s="74">
        <v>403.41</v>
      </c>
      <c r="M36" s="75">
        <v>79.239999999999995</v>
      </c>
      <c r="N36" s="75">
        <v>26.9</v>
      </c>
      <c r="O36" s="75"/>
      <c r="P36" s="75"/>
      <c r="Q36" s="75"/>
      <c r="R36" s="81"/>
      <c r="S36" s="82"/>
      <c r="T36" s="82"/>
      <c r="U36" s="76"/>
      <c r="V36" s="76"/>
      <c r="W36" s="75"/>
      <c r="X36" s="76"/>
      <c r="Y36" s="75"/>
      <c r="Z36" s="75"/>
      <c r="AA36" s="76"/>
      <c r="AB36" s="75"/>
      <c r="AC36" s="76"/>
      <c r="AD36" s="76"/>
      <c r="AE36" s="75"/>
      <c r="AF36" s="76"/>
      <c r="AG36" s="75">
        <v>3</v>
      </c>
      <c r="AH36" s="76"/>
      <c r="AI36" s="77">
        <f t="shared" si="0"/>
        <v>509.55</v>
      </c>
    </row>
    <row r="37" spans="1:36">
      <c r="B37" s="66" t="s">
        <v>58</v>
      </c>
      <c r="C37" s="66" t="s">
        <v>144</v>
      </c>
      <c r="D37" s="67" t="s">
        <v>30</v>
      </c>
      <c r="E37" s="68">
        <v>44704</v>
      </c>
      <c r="F37" s="69" t="s">
        <v>145</v>
      </c>
      <c r="G37" s="69" t="s">
        <v>61</v>
      </c>
      <c r="H37" s="78">
        <v>0.375</v>
      </c>
      <c r="I37" s="78" t="s">
        <v>146</v>
      </c>
      <c r="J37" s="78">
        <v>0.79166666666666663</v>
      </c>
      <c r="K37" s="73">
        <v>1.8333333333333333</v>
      </c>
      <c r="L37" s="74">
        <v>403.41</v>
      </c>
      <c r="M37" s="75">
        <v>79.239999999999995</v>
      </c>
      <c r="N37" s="75">
        <v>26.9</v>
      </c>
      <c r="O37" s="75"/>
      <c r="P37" s="75"/>
      <c r="Q37" s="75"/>
      <c r="R37" s="81"/>
      <c r="S37" s="82"/>
      <c r="T37" s="82"/>
      <c r="U37" s="76"/>
      <c r="V37" s="76"/>
      <c r="W37" s="75"/>
      <c r="X37" s="76"/>
      <c r="Y37" s="75"/>
      <c r="Z37" s="75"/>
      <c r="AA37" s="76"/>
      <c r="AB37" s="75"/>
      <c r="AC37" s="76"/>
      <c r="AD37" s="76"/>
      <c r="AE37" s="75"/>
      <c r="AF37" s="76"/>
      <c r="AG37" s="75">
        <v>3</v>
      </c>
      <c r="AH37" s="76"/>
      <c r="AI37" s="77">
        <f t="shared" si="0"/>
        <v>509.55</v>
      </c>
    </row>
    <row r="38" spans="1:36">
      <c r="B38" s="66" t="s">
        <v>62</v>
      </c>
      <c r="C38" s="34" t="s">
        <v>111</v>
      </c>
      <c r="D38" s="67" t="s">
        <v>30</v>
      </c>
      <c r="E38" s="68">
        <v>44613</v>
      </c>
      <c r="F38" s="69" t="s">
        <v>112</v>
      </c>
      <c r="G38" s="70" t="s">
        <v>113</v>
      </c>
      <c r="H38" s="71">
        <v>0.29166666666666669</v>
      </c>
      <c r="I38" s="72" t="s">
        <v>90</v>
      </c>
      <c r="J38" s="71">
        <v>0.70833333333333337</v>
      </c>
      <c r="K38" s="73">
        <v>1.8333333333333333</v>
      </c>
      <c r="L38" s="74">
        <v>2302.7399999999998</v>
      </c>
      <c r="M38" s="75">
        <v>264.12</v>
      </c>
      <c r="N38" s="75">
        <v>153.52000000000001</v>
      </c>
      <c r="O38" s="75"/>
      <c r="P38" s="75"/>
      <c r="Q38" s="75"/>
      <c r="R38" s="76"/>
      <c r="S38" s="75"/>
      <c r="T38" s="75"/>
      <c r="U38" s="76"/>
      <c r="V38" s="76"/>
      <c r="W38" s="75"/>
      <c r="X38" s="76"/>
      <c r="Y38" s="75"/>
      <c r="Z38" s="75"/>
      <c r="AA38" s="76"/>
      <c r="AB38" s="75"/>
      <c r="AC38" s="76"/>
      <c r="AD38" s="76"/>
      <c r="AE38" s="75"/>
      <c r="AF38" s="76"/>
      <c r="AG38" s="75">
        <v>3</v>
      </c>
      <c r="AH38" s="76"/>
      <c r="AI38" s="77">
        <f t="shared" si="0"/>
        <v>2720.3799999999997</v>
      </c>
    </row>
    <row r="39" spans="1:36">
      <c r="B39" s="66" t="s">
        <v>29</v>
      </c>
      <c r="C39" s="34" t="s">
        <v>114</v>
      </c>
      <c r="D39" s="67" t="s">
        <v>30</v>
      </c>
      <c r="E39" s="68">
        <v>44643</v>
      </c>
      <c r="F39" s="69" t="s">
        <v>115</v>
      </c>
      <c r="G39" s="70" t="s">
        <v>116</v>
      </c>
      <c r="H39" s="71">
        <v>0.41666666666666669</v>
      </c>
      <c r="I39" s="72" t="s">
        <v>154</v>
      </c>
      <c r="J39" s="71">
        <v>0.79166666666666663</v>
      </c>
      <c r="K39" s="73">
        <v>1.25</v>
      </c>
      <c r="L39" s="74">
        <v>8320</v>
      </c>
      <c r="M39" s="75">
        <v>264.12</v>
      </c>
      <c r="N39" s="75">
        <v>554.66999999999996</v>
      </c>
      <c r="O39" s="75">
        <v>69.33</v>
      </c>
      <c r="P39" s="75"/>
      <c r="Q39" s="75">
        <v>26</v>
      </c>
      <c r="R39" s="76"/>
      <c r="S39" s="75"/>
      <c r="T39" s="75"/>
      <c r="U39" s="76"/>
      <c r="V39" s="76"/>
      <c r="W39" s="75"/>
      <c r="X39" s="76"/>
      <c r="Y39" s="75"/>
      <c r="Z39" s="75"/>
      <c r="AA39" s="76"/>
      <c r="AB39" s="75"/>
      <c r="AC39" s="76"/>
      <c r="AD39" s="76"/>
      <c r="AE39" s="75"/>
      <c r="AF39" s="76"/>
      <c r="AG39" s="75"/>
      <c r="AH39" s="76"/>
      <c r="AI39" s="77">
        <f t="shared" si="0"/>
        <v>9234.1200000000008</v>
      </c>
    </row>
    <row r="40" spans="1:36">
      <c r="B40" s="66" t="s">
        <v>62</v>
      </c>
      <c r="C40" s="34" t="s">
        <v>117</v>
      </c>
      <c r="D40" s="67" t="s">
        <v>30</v>
      </c>
      <c r="E40" s="68">
        <v>44614</v>
      </c>
      <c r="F40" s="69" t="s">
        <v>118</v>
      </c>
      <c r="G40" s="70" t="s">
        <v>81</v>
      </c>
      <c r="H40" s="78">
        <v>0.27083333333333331</v>
      </c>
      <c r="I40" s="79" t="s">
        <v>32</v>
      </c>
      <c r="J40" s="78">
        <v>0.6875</v>
      </c>
      <c r="K40" s="73">
        <v>1.8333333333333333</v>
      </c>
      <c r="L40" s="74">
        <v>1632.85</v>
      </c>
      <c r="M40" s="75">
        <v>264.12</v>
      </c>
      <c r="N40" s="75">
        <v>108.86</v>
      </c>
      <c r="O40" s="75"/>
      <c r="P40" s="75"/>
      <c r="Q40" s="75"/>
      <c r="R40" s="76"/>
      <c r="S40" s="75"/>
      <c r="T40" s="75"/>
      <c r="U40" s="76"/>
      <c r="V40" s="76"/>
      <c r="W40" s="75"/>
      <c r="X40" s="76"/>
      <c r="Y40" s="75"/>
      <c r="Z40" s="75"/>
      <c r="AA40" s="76"/>
      <c r="AB40" s="75"/>
      <c r="AC40" s="76"/>
      <c r="AD40" s="76"/>
      <c r="AE40" s="75"/>
      <c r="AF40" s="76"/>
      <c r="AG40" s="75">
        <v>3</v>
      </c>
      <c r="AH40" s="76"/>
      <c r="AI40" s="77">
        <f t="shared" si="0"/>
        <v>2005.8299999999997</v>
      </c>
    </row>
    <row r="41" spans="1:36">
      <c r="B41" s="66" t="s">
        <v>58</v>
      </c>
      <c r="C41" s="80" t="s">
        <v>119</v>
      </c>
      <c r="D41" s="67" t="s">
        <v>30</v>
      </c>
      <c r="E41" s="68">
        <v>44676</v>
      </c>
      <c r="F41" s="69" t="s">
        <v>120</v>
      </c>
      <c r="G41" s="70" t="s">
        <v>61</v>
      </c>
      <c r="H41" s="78">
        <v>0.375</v>
      </c>
      <c r="I41" s="79" t="s">
        <v>32</v>
      </c>
      <c r="J41" s="78">
        <v>0.79166666666666663</v>
      </c>
      <c r="K41" s="73">
        <v>1.8333333333333333</v>
      </c>
      <c r="L41" s="74">
        <v>1344.7</v>
      </c>
      <c r="M41" s="75">
        <v>264.08999999999997</v>
      </c>
      <c r="N41" s="75">
        <v>89.64</v>
      </c>
      <c r="O41" s="75"/>
      <c r="P41" s="75">
        <v>112.94</v>
      </c>
      <c r="Q41" s="75"/>
      <c r="R41" s="76"/>
      <c r="S41" s="75"/>
      <c r="T41" s="75"/>
      <c r="U41" s="76"/>
      <c r="V41" s="76"/>
      <c r="W41" s="75"/>
      <c r="X41" s="76"/>
      <c r="Y41" s="75"/>
      <c r="Z41" s="75"/>
      <c r="AA41" s="76"/>
      <c r="AB41" s="75"/>
      <c r="AC41" s="76"/>
      <c r="AD41" s="76"/>
      <c r="AE41" s="75"/>
      <c r="AF41" s="76"/>
      <c r="AG41" s="75">
        <v>3</v>
      </c>
      <c r="AH41" s="76"/>
      <c r="AI41" s="77">
        <f t="shared" si="0"/>
        <v>1811.3700000000001</v>
      </c>
    </row>
    <row r="42" spans="1:36">
      <c r="B42" s="66" t="s">
        <v>62</v>
      </c>
      <c r="C42" s="34" t="s">
        <v>121</v>
      </c>
      <c r="D42" s="67" t="s">
        <v>30</v>
      </c>
      <c r="E42" s="68">
        <v>44613</v>
      </c>
      <c r="F42" s="69" t="s">
        <v>122</v>
      </c>
      <c r="G42" s="70" t="s">
        <v>61</v>
      </c>
      <c r="H42" s="71">
        <v>0.29166666666666669</v>
      </c>
      <c r="I42" s="72" t="s">
        <v>32</v>
      </c>
      <c r="J42" s="71">
        <v>0.70833333333333337</v>
      </c>
      <c r="K42" s="73">
        <v>1.8333333333333333</v>
      </c>
      <c r="L42" s="74">
        <v>1073.99</v>
      </c>
      <c r="M42" s="75">
        <v>163.76</v>
      </c>
      <c r="N42" s="75"/>
      <c r="O42" s="75"/>
      <c r="P42" s="75"/>
      <c r="Q42" s="75"/>
      <c r="R42" s="76"/>
      <c r="S42" s="75">
        <v>402.21</v>
      </c>
      <c r="T42" s="75">
        <v>536.27</v>
      </c>
      <c r="U42" s="76"/>
      <c r="V42" s="76"/>
      <c r="W42" s="75"/>
      <c r="X42" s="76"/>
      <c r="Y42" s="75"/>
      <c r="Z42" s="75"/>
      <c r="AA42" s="76"/>
      <c r="AB42" s="75">
        <v>173.28</v>
      </c>
      <c r="AC42" s="76"/>
      <c r="AD42" s="76"/>
      <c r="AE42" s="75">
        <v>44.82</v>
      </c>
      <c r="AF42" s="76"/>
      <c r="AG42" s="75">
        <v>150</v>
      </c>
      <c r="AH42" s="76"/>
      <c r="AI42" s="77">
        <f t="shared" si="0"/>
        <v>2176.23</v>
      </c>
    </row>
    <row r="43" spans="1:36">
      <c r="B43" s="66" t="s">
        <v>62</v>
      </c>
      <c r="C43" s="34" t="s">
        <v>123</v>
      </c>
      <c r="D43" s="67" t="s">
        <v>30</v>
      </c>
      <c r="E43" s="68">
        <v>44599</v>
      </c>
      <c r="F43" s="69" t="s">
        <v>124</v>
      </c>
      <c r="G43" s="70" t="s">
        <v>125</v>
      </c>
      <c r="H43" s="71">
        <v>0.29166666666666669</v>
      </c>
      <c r="I43" s="72" t="s">
        <v>126</v>
      </c>
      <c r="J43" s="71">
        <v>0.70833333333333337</v>
      </c>
      <c r="K43" s="73">
        <v>1.8333333333333333</v>
      </c>
      <c r="L43" s="74">
        <v>5090.05</v>
      </c>
      <c r="M43" s="75">
        <v>242.4</v>
      </c>
      <c r="N43" s="75"/>
      <c r="O43" s="75">
        <v>84.83</v>
      </c>
      <c r="P43" s="75"/>
      <c r="Q43" s="75">
        <v>195.3</v>
      </c>
      <c r="R43" s="81">
        <v>101.8</v>
      </c>
      <c r="S43" s="82"/>
      <c r="T43" s="82"/>
      <c r="U43" s="76"/>
      <c r="V43" s="76"/>
      <c r="W43" s="75">
        <v>72.72</v>
      </c>
      <c r="X43" s="76"/>
      <c r="Y43" s="75">
        <v>13.98</v>
      </c>
      <c r="Z43" s="75"/>
      <c r="AA43" s="76"/>
      <c r="AB43" s="76"/>
      <c r="AC43" s="76"/>
      <c r="AD43" s="76"/>
      <c r="AE43" s="75"/>
      <c r="AF43" s="76"/>
      <c r="AG43" s="75">
        <v>3</v>
      </c>
      <c r="AH43" s="76"/>
      <c r="AI43" s="77">
        <f t="shared" si="0"/>
        <v>5801.08</v>
      </c>
    </row>
    <row r="44" spans="1:36">
      <c r="B44" s="66" t="s">
        <v>62</v>
      </c>
      <c r="C44" s="34" t="s">
        <v>127</v>
      </c>
      <c r="D44" s="67" t="s">
        <v>30</v>
      </c>
      <c r="E44" s="68">
        <v>44599</v>
      </c>
      <c r="F44" s="69" t="s">
        <v>128</v>
      </c>
      <c r="G44" s="70" t="s">
        <v>129</v>
      </c>
      <c r="H44" s="71">
        <v>0.3125</v>
      </c>
      <c r="I44" s="72" t="s">
        <v>78</v>
      </c>
      <c r="J44" s="71">
        <v>0.72916666666666663</v>
      </c>
      <c r="K44" s="73">
        <v>1.8333333333333333</v>
      </c>
      <c r="L44" s="74">
        <v>2093.4</v>
      </c>
      <c r="M44" s="75">
        <v>264.12</v>
      </c>
      <c r="N44" s="75">
        <v>139.56</v>
      </c>
      <c r="O44" s="75"/>
      <c r="P44" s="75"/>
      <c r="Q44" s="75"/>
      <c r="R44" s="76"/>
      <c r="S44" s="75"/>
      <c r="T44" s="75"/>
      <c r="U44" s="76"/>
      <c r="V44" s="76"/>
      <c r="W44" s="75"/>
      <c r="X44" s="76"/>
      <c r="Y44" s="75"/>
      <c r="Z44" s="75"/>
      <c r="AA44" s="76"/>
      <c r="AB44" s="76"/>
      <c r="AC44" s="76"/>
      <c r="AD44" s="76"/>
      <c r="AE44" s="75"/>
      <c r="AF44" s="76"/>
      <c r="AG44" s="75">
        <v>3</v>
      </c>
      <c r="AH44" s="76"/>
      <c r="AI44" s="77">
        <f t="shared" si="0"/>
        <v>2497.08</v>
      </c>
    </row>
    <row r="45" spans="1:36">
      <c r="B45" s="66" t="s">
        <v>62</v>
      </c>
      <c r="C45" s="34" t="s">
        <v>130</v>
      </c>
      <c r="D45" s="67" t="s">
        <v>30</v>
      </c>
      <c r="E45" s="68">
        <v>44613</v>
      </c>
      <c r="F45" s="69" t="s">
        <v>131</v>
      </c>
      <c r="G45" s="70" t="s">
        <v>81</v>
      </c>
      <c r="H45" s="71">
        <v>0.29166666666666669</v>
      </c>
      <c r="I45" s="72" t="s">
        <v>46</v>
      </c>
      <c r="J45" s="71">
        <v>0.70833333333333337</v>
      </c>
      <c r="K45" s="73">
        <v>1.8333333333333333</v>
      </c>
      <c r="L45" s="74">
        <v>1632.85</v>
      </c>
      <c r="M45" s="75">
        <v>264.12</v>
      </c>
      <c r="N45" s="75">
        <v>108.86</v>
      </c>
      <c r="O45" s="75"/>
      <c r="P45" s="75"/>
      <c r="Q45" s="75"/>
      <c r="R45" s="76"/>
      <c r="S45" s="75"/>
      <c r="T45" s="75"/>
      <c r="U45" s="76"/>
      <c r="V45" s="76"/>
      <c r="W45" s="75"/>
      <c r="X45" s="76"/>
      <c r="Y45" s="75"/>
      <c r="Z45" s="75"/>
      <c r="AA45" s="76"/>
      <c r="AB45" s="76"/>
      <c r="AC45" s="76"/>
      <c r="AD45" s="76"/>
      <c r="AE45" s="75"/>
      <c r="AF45" s="76"/>
      <c r="AG45" s="75">
        <v>3</v>
      </c>
      <c r="AH45" s="76"/>
      <c r="AI45" s="77">
        <f t="shared" si="0"/>
        <v>2005.8299999999997</v>
      </c>
    </row>
    <row r="46" spans="1:36">
      <c r="A46" s="1"/>
      <c r="B46" s="36"/>
      <c r="C46" s="36"/>
      <c r="D46" s="36"/>
      <c r="F46" s="36"/>
      <c r="G46" s="37"/>
      <c r="H46" s="37"/>
      <c r="I46" s="37"/>
      <c r="J46" s="37"/>
      <c r="K46" s="38"/>
      <c r="L46" s="39">
        <f>SUM(L9:L45)</f>
        <v>74428.749999999985</v>
      </c>
      <c r="M46" s="39">
        <f>SUM(M9:M45)</f>
        <v>8914.8700000000008</v>
      </c>
      <c r="N46" s="40">
        <f>SUM(N9:N45)</f>
        <v>3110.5200000000004</v>
      </c>
      <c r="O46" s="40">
        <f>+SUM(O9:O45)</f>
        <v>465.80999999999995</v>
      </c>
      <c r="P46" s="40">
        <f t="shared" ref="P46:AC46" si="1">SUM(P9:P45)</f>
        <v>338.82</v>
      </c>
      <c r="Q46" s="40">
        <f t="shared" si="1"/>
        <v>1445.99</v>
      </c>
      <c r="R46" s="39">
        <f t="shared" si="1"/>
        <v>101.8</v>
      </c>
      <c r="S46" s="40">
        <f t="shared" si="1"/>
        <v>804.42</v>
      </c>
      <c r="T46" s="39">
        <f t="shared" si="1"/>
        <v>1072.54</v>
      </c>
      <c r="U46" s="39">
        <f t="shared" si="1"/>
        <v>932.06</v>
      </c>
      <c r="V46" s="39">
        <f t="shared" si="1"/>
        <v>0</v>
      </c>
      <c r="W46" s="39">
        <f t="shared" si="1"/>
        <v>586.17000000000007</v>
      </c>
      <c r="X46" s="39">
        <f t="shared" si="1"/>
        <v>0</v>
      </c>
      <c r="Y46" s="39">
        <f t="shared" si="1"/>
        <v>112.73</v>
      </c>
      <c r="Z46" s="39">
        <f t="shared" si="1"/>
        <v>0</v>
      </c>
      <c r="AA46" s="39">
        <f t="shared" si="1"/>
        <v>0</v>
      </c>
      <c r="AB46" s="39">
        <f t="shared" si="1"/>
        <v>388.66999999999996</v>
      </c>
      <c r="AC46" s="39">
        <f t="shared" si="1"/>
        <v>0</v>
      </c>
      <c r="AD46" s="39"/>
      <c r="AE46" s="39">
        <f>SUM(AE9:AE45)</f>
        <v>89.64</v>
      </c>
      <c r="AF46" s="39">
        <f>SUM(AF9:AF45)</f>
        <v>0</v>
      </c>
      <c r="AG46" s="39">
        <f>SUM(AG9:AG45)</f>
        <v>447</v>
      </c>
      <c r="AH46" s="39">
        <f>SUM(AH9:AH45)</f>
        <v>0</v>
      </c>
      <c r="AI46" s="39">
        <f t="shared" si="0"/>
        <v>92314.479999999981</v>
      </c>
      <c r="AJ46" s="1"/>
    </row>
    <row r="47" spans="1:36">
      <c r="A47" s="1"/>
      <c r="B47" s="41"/>
      <c r="C47" s="41"/>
      <c r="D47" s="41"/>
      <c r="F47" s="41"/>
      <c r="G47" s="42"/>
      <c r="H47" s="42"/>
      <c r="I47" s="42"/>
      <c r="J47" s="42"/>
      <c r="K47" s="43"/>
      <c r="L47" s="44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"/>
    </row>
    <row r="48" spans="1:36">
      <c r="A48" s="1"/>
      <c r="B48" s="45" t="s">
        <v>132</v>
      </c>
      <c r="C48" s="46"/>
      <c r="D48" s="43"/>
      <c r="E48" s="1"/>
      <c r="F48" s="43"/>
      <c r="G48" s="42"/>
      <c r="H48" s="42"/>
      <c r="I48" s="42"/>
      <c r="J48" s="42"/>
      <c r="K48" s="43"/>
      <c r="L48" s="44"/>
      <c r="M48" s="6"/>
      <c r="N48" s="6"/>
      <c r="O48" s="6"/>
      <c r="P48" s="6"/>
      <c r="Q48" s="6"/>
      <c r="R48" s="6"/>
      <c r="S48" s="6"/>
      <c r="T48" s="6"/>
      <c r="U48" s="6"/>
      <c r="V48" s="47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1"/>
    </row>
    <row r="49" spans="1:36">
      <c r="A49" s="1"/>
      <c r="B49" s="48" t="s">
        <v>133</v>
      </c>
      <c r="C49" s="48">
        <v>4</v>
      </c>
      <c r="D49" s="43"/>
      <c r="E49" s="1"/>
      <c r="F49" s="43"/>
      <c r="G49" s="42"/>
      <c r="H49" s="42"/>
      <c r="I49" s="42"/>
      <c r="J49" s="42"/>
      <c r="K49" s="43"/>
      <c r="L49" s="44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47"/>
      <c r="AD49" s="47"/>
      <c r="AE49" s="6"/>
      <c r="AF49" s="6"/>
      <c r="AG49" s="6"/>
      <c r="AH49" s="6"/>
      <c r="AI49" s="6"/>
      <c r="AJ49" s="1"/>
    </row>
    <row r="50" spans="1:36">
      <c r="B50" s="48" t="s">
        <v>134</v>
      </c>
      <c r="C50" s="49">
        <v>2</v>
      </c>
      <c r="D50" s="50"/>
      <c r="E50" s="50"/>
      <c r="F50" s="50"/>
      <c r="G50" s="3"/>
      <c r="H50" s="3"/>
      <c r="I50" s="3"/>
      <c r="J50" s="3"/>
      <c r="K50" s="4"/>
      <c r="L50" s="5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6">
      <c r="B51" s="48" t="s">
        <v>135</v>
      </c>
      <c r="C51" s="51">
        <v>37</v>
      </c>
      <c r="D51" s="50"/>
      <c r="E51" s="50"/>
      <c r="F51" s="50"/>
      <c r="G51" s="3"/>
      <c r="H51" s="3"/>
      <c r="I51" s="3"/>
      <c r="J51" s="3"/>
      <c r="K51" s="4"/>
      <c r="L51" s="5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6">
      <c r="C52" s="52"/>
      <c r="D52" s="50"/>
      <c r="E52" s="50"/>
      <c r="F52" s="50"/>
      <c r="G52" s="3"/>
      <c r="H52" s="3"/>
      <c r="I52" s="3"/>
      <c r="J52" s="3"/>
      <c r="K52" s="4"/>
      <c r="L52" s="5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1:36">
      <c r="A53" s="84" t="s">
        <v>155</v>
      </c>
      <c r="B53" s="84"/>
      <c r="C53" s="85"/>
      <c r="D53" s="85"/>
      <c r="E53" s="85"/>
      <c r="F53" s="85"/>
      <c r="G53" s="53"/>
      <c r="H53" s="53"/>
      <c r="I53" s="53"/>
      <c r="J53" s="53"/>
      <c r="K53" s="54"/>
      <c r="L53" s="54"/>
      <c r="M53" s="54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6" ht="15.6">
      <c r="A54" s="54"/>
      <c r="B54" s="54"/>
      <c r="C54" s="53"/>
      <c r="D54" s="53"/>
      <c r="E54" s="55"/>
      <c r="F54" s="55"/>
      <c r="G54" s="53"/>
      <c r="H54" s="53"/>
      <c r="I54" s="53"/>
      <c r="J54" s="53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6">
      <c r="A55" s="56" t="s">
        <v>136</v>
      </c>
      <c r="B55" s="57"/>
      <c r="C55" s="58"/>
      <c r="D55" s="58"/>
      <c r="E55" s="53"/>
      <c r="F55" s="57" t="s">
        <v>137</v>
      </c>
      <c r="G55" s="58"/>
      <c r="H55" s="58"/>
      <c r="I55" s="59"/>
      <c r="L55" s="60"/>
      <c r="M55" s="60"/>
      <c r="N55" s="20"/>
      <c r="O55" s="20"/>
      <c r="P55" s="20"/>
      <c r="Q55" s="20"/>
      <c r="U55" s="59"/>
      <c r="X55" s="60"/>
      <c r="Y55" s="6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36" ht="15.6">
      <c r="A56" s="61"/>
      <c r="B56" s="61"/>
      <c r="C56" s="62"/>
      <c r="D56" s="62"/>
      <c r="E56" s="55"/>
      <c r="F56" s="53"/>
      <c r="G56" s="53"/>
      <c r="H56" s="53"/>
      <c r="I56" s="20"/>
      <c r="J56" s="6"/>
      <c r="K56" s="6"/>
      <c r="L56" s="6"/>
      <c r="M56" s="20"/>
      <c r="N56" s="20"/>
      <c r="O56" s="20"/>
      <c r="P56" s="20"/>
      <c r="Q56" s="20"/>
      <c r="U56" s="20"/>
      <c r="V56" s="6"/>
      <c r="W56" s="6"/>
      <c r="X56" s="6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6" ht="15.6">
      <c r="A57" s="61"/>
      <c r="B57" s="61"/>
      <c r="C57" s="62"/>
      <c r="D57" s="62"/>
      <c r="E57" s="55"/>
      <c r="F57" s="53"/>
      <c r="G57" s="53"/>
      <c r="H57" s="53"/>
      <c r="I57" s="20"/>
      <c r="J57" s="6"/>
      <c r="K57" s="6"/>
      <c r="L57" s="6"/>
      <c r="M57" s="20"/>
      <c r="N57" s="20"/>
      <c r="O57" s="20"/>
      <c r="P57" s="20"/>
      <c r="Q57" s="20"/>
      <c r="U57" s="20"/>
      <c r="V57" s="6"/>
      <c r="W57" s="6"/>
      <c r="X57" s="6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6" ht="15.6">
      <c r="A58" s="61"/>
      <c r="B58" s="61"/>
      <c r="C58" s="62"/>
      <c r="D58" s="62"/>
      <c r="E58" s="55"/>
      <c r="F58" s="55"/>
      <c r="G58" s="53"/>
      <c r="H58" s="53"/>
      <c r="I58" s="20"/>
      <c r="J58" s="6"/>
      <c r="K58" s="6"/>
      <c r="L58" s="6"/>
      <c r="M58" s="20"/>
      <c r="N58" s="20"/>
      <c r="O58" s="20"/>
      <c r="P58" s="20"/>
      <c r="Q58" s="20"/>
      <c r="U58" s="20"/>
      <c r="V58" s="6"/>
      <c r="W58" s="6"/>
      <c r="X58" s="6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6" ht="15.6">
      <c r="A59" s="63" t="s">
        <v>48</v>
      </c>
      <c r="B59" s="64"/>
      <c r="C59" s="62"/>
      <c r="D59" s="62"/>
      <c r="E59" s="55"/>
      <c r="F59" s="58" t="s">
        <v>138</v>
      </c>
      <c r="G59" s="53"/>
      <c r="H59" s="53"/>
      <c r="I59" s="20"/>
      <c r="J59" s="65"/>
      <c r="K59" s="6"/>
      <c r="L59" s="6"/>
      <c r="M59" s="20"/>
      <c r="N59" s="20"/>
      <c r="O59" s="20"/>
      <c r="P59" s="20"/>
      <c r="Q59" s="20"/>
      <c r="U59" s="20"/>
      <c r="V59" s="65"/>
      <c r="W59" s="6"/>
      <c r="X59" s="6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:36">
      <c r="A60" s="20"/>
      <c r="B60" s="20"/>
      <c r="F60" s="58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</sheetData>
  <mergeCells count="1">
    <mergeCell ref="A53:F53"/>
  </mergeCells>
  <conditionalFormatting sqref="C42:C45 C9:C28 F9:F45 C30:C31 C33:C40">
    <cfRule type="duplicateValues" dxfId="0" priority="2"/>
  </conditionalFormatting>
  <pageMargins left="0.7" right="0.7" top="0.75" bottom="0.75" header="0.3" footer="0.3"/>
  <pageSetup paperSize="9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2022-10-20T14:40:22Z</dcterms:modified>
</cp:coreProperties>
</file>