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filterPrivacy="1"/>
  <xr:revisionPtr revIDLastSave="0" documentId="8_{D8342123-961D-42E8-BE01-0BFC0492492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Plan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L62" i="1" l="1"/>
  <c r="AL41" i="1"/>
  <c r="AL61" i="1" l="1"/>
  <c r="AL60" i="1"/>
  <c r="AL57" i="1"/>
  <c r="AL52" i="1"/>
  <c r="AL50" i="1"/>
  <c r="AL49" i="1"/>
  <c r="AL43" i="1"/>
  <c r="AL40" i="1"/>
  <c r="AL34" i="1"/>
  <c r="AL26" i="1"/>
  <c r="AL22" i="1"/>
  <c r="AL14" i="1"/>
  <c r="AL9" i="1"/>
  <c r="AL12" i="1"/>
  <c r="AL56" i="1" l="1"/>
  <c r="AL42" i="1" l="1"/>
  <c r="AL38" i="1"/>
  <c r="AL35" i="1"/>
  <c r="AL31" i="1"/>
  <c r="AL20" i="1"/>
  <c r="AL17" i="1"/>
  <c r="AL39" i="1" l="1"/>
  <c r="AL36" i="1"/>
  <c r="AL11" i="1"/>
  <c r="L66" i="1" l="1"/>
  <c r="M66" i="1"/>
  <c r="AL54" i="1"/>
  <c r="AL37" i="1"/>
  <c r="AL27" i="1"/>
  <c r="AK66" i="1" l="1"/>
  <c r="AJ66" i="1"/>
  <c r="AI66" i="1"/>
  <c r="AH66" i="1"/>
  <c r="AF66" i="1"/>
  <c r="AE66" i="1"/>
  <c r="AD66" i="1"/>
  <c r="AC66" i="1"/>
  <c r="AB66" i="1"/>
  <c r="AA66" i="1"/>
  <c r="Z66" i="1"/>
  <c r="Y66" i="1"/>
  <c r="X66" i="1"/>
  <c r="W66" i="1"/>
  <c r="V66" i="1"/>
  <c r="U66" i="1"/>
  <c r="T66" i="1"/>
  <c r="P66" i="1"/>
  <c r="O66" i="1"/>
  <c r="N66" i="1"/>
  <c r="AL65" i="1"/>
  <c r="AL64" i="1"/>
  <c r="AL63" i="1"/>
  <c r="AL59" i="1"/>
  <c r="AL58" i="1"/>
  <c r="AL55" i="1"/>
  <c r="AL53" i="1"/>
  <c r="AL51" i="1"/>
  <c r="AL48" i="1"/>
  <c r="AL47" i="1"/>
  <c r="AL46" i="1"/>
  <c r="AL45" i="1"/>
  <c r="AL44" i="1"/>
  <c r="AL33" i="1"/>
  <c r="AL32" i="1"/>
  <c r="AL30" i="1"/>
  <c r="AL29" i="1"/>
  <c r="AL28" i="1"/>
  <c r="AL25" i="1"/>
  <c r="AL24" i="1"/>
  <c r="AL23" i="1"/>
  <c r="AL21" i="1"/>
  <c r="AL19" i="1"/>
  <c r="AL18" i="1"/>
  <c r="AL16" i="1"/>
  <c r="AL15" i="1"/>
  <c r="AL13" i="1"/>
  <c r="AL10" i="1"/>
  <c r="AL66" i="1" s="1"/>
</calcChain>
</file>

<file path=xl/sharedStrings.xml><?xml version="1.0" encoding="utf-8"?>
<sst xmlns="http://schemas.openxmlformats.org/spreadsheetml/2006/main" count="389" uniqueCount="220">
  <si>
    <t>CPF:</t>
  </si>
  <si>
    <t>Vínculo:</t>
  </si>
  <si>
    <t>DATA DE ADMISSÃO</t>
  </si>
  <si>
    <t>Nome Completo:</t>
  </si>
  <si>
    <t>Cargo:</t>
  </si>
  <si>
    <t>INÍCIO</t>
  </si>
  <si>
    <t>INTERVALO</t>
  </si>
  <si>
    <t>FIM</t>
  </si>
  <si>
    <t>Carga Horaria Semanal</t>
  </si>
  <si>
    <t>Salário</t>
  </si>
  <si>
    <t>Adicional de transferência 25%</t>
  </si>
  <si>
    <t>Salário Família</t>
  </si>
  <si>
    <t>Reembolso</t>
  </si>
  <si>
    <t>Assiduidade</t>
  </si>
  <si>
    <t>13° salário</t>
  </si>
  <si>
    <t>Férias</t>
  </si>
  <si>
    <t>Adicionais CCI e Cargo de chefia 10% e 20%</t>
  </si>
  <si>
    <t>Gratificação</t>
  </si>
  <si>
    <t>Horas Extras 50%</t>
  </si>
  <si>
    <t>Valor da Extra</t>
  </si>
  <si>
    <t>DSR extra</t>
  </si>
  <si>
    <t>Desconto de Faltas em dias</t>
  </si>
  <si>
    <t>Valor</t>
  </si>
  <si>
    <t>Faltas em Horas</t>
  </si>
  <si>
    <t xml:space="preserve">DESC DSR ( quantidade) </t>
  </si>
  <si>
    <t>Desconto Vale refeição</t>
  </si>
  <si>
    <t>Desconta Vale Transporte</t>
  </si>
  <si>
    <t>Remuneração Bruta</t>
  </si>
  <si>
    <t>ADMINISTRATIVO</t>
  </si>
  <si>
    <t>CLT</t>
  </si>
  <si>
    <t>ASSISTENTE ADMINISTRATIVO  JUNIOR</t>
  </si>
  <si>
    <t>12:00 ás 13:00</t>
  </si>
  <si>
    <t>049.256.301-21</t>
  </si>
  <si>
    <t>ALINE PEREIRA DE SOUZA</t>
  </si>
  <si>
    <t>037.136.821-94</t>
  </si>
  <si>
    <t>ANDRÉ LUIZ PEREIRA DA SILVA RODRIGUES</t>
  </si>
  <si>
    <t>ALMOXARIFE</t>
  </si>
  <si>
    <t>877.348.931-04</t>
  </si>
  <si>
    <t>ANGELA MARIA BORGES XAVIER</t>
  </si>
  <si>
    <t>COORDENADORA(O) DE ENFERMAGEM</t>
  </si>
  <si>
    <t>12:30 às 13:30</t>
  </si>
  <si>
    <t>288.003.111-72</t>
  </si>
  <si>
    <t>APARECIDA SABINA VAZ</t>
  </si>
  <si>
    <t>ANALISTA ADMINISTRATIVO JUNIOR (SIPEF)</t>
  </si>
  <si>
    <t>11:00 ás 12:00</t>
  </si>
  <si>
    <t>059.910.831-26</t>
  </si>
  <si>
    <t>BRUNA LETICIA DO MONTE SANTOS</t>
  </si>
  <si>
    <t>ASSISTENTE DE RECURSOS HUMANOS</t>
  </si>
  <si>
    <t>035.115.071-46</t>
  </si>
  <si>
    <t>CAMILA ABGAIL LIMA RODRIGUES OLIVEIRA</t>
  </si>
  <si>
    <t>PSICOLOGA (O)</t>
  </si>
  <si>
    <t>11:30 as 11:45</t>
  </si>
  <si>
    <t>MULTIPROFISSIONAL</t>
  </si>
  <si>
    <t>837.208.631-15</t>
  </si>
  <si>
    <t>CARLA LOPO MONTALVÇÃO</t>
  </si>
  <si>
    <t>ASSISTENTE DE OUVIDORIA</t>
  </si>
  <si>
    <t>RECEPÇÃO</t>
  </si>
  <si>
    <t>RECEPCIONISTA</t>
  </si>
  <si>
    <t>ENFERMAGEM</t>
  </si>
  <si>
    <t>010.430.761-74</t>
  </si>
  <si>
    <t>CLAUDIA DOS REIS CALÇADO ROSA</t>
  </si>
  <si>
    <t>ENFERMEIRA</t>
  </si>
  <si>
    <t>016.940.991-05</t>
  </si>
  <si>
    <t>DANIELA TEIXEIRA GOMES</t>
  </si>
  <si>
    <t>FONOAUDIOLOGA</t>
  </si>
  <si>
    <t>16:00 ás 16:15</t>
  </si>
  <si>
    <t>973.459.541-53</t>
  </si>
  <si>
    <t>ELENIR RODRIGUES VIEIRA</t>
  </si>
  <si>
    <t>099.592.586-02</t>
  </si>
  <si>
    <t>EMERSON PEREIRA DA COSTA</t>
  </si>
  <si>
    <t>MAQUEIRO (a)</t>
  </si>
  <si>
    <t>11:30 ás 12:30</t>
  </si>
  <si>
    <t>841.182.531-00</t>
  </si>
  <si>
    <t>FERNANDO ANTONIO PEREIRA</t>
  </si>
  <si>
    <t>TÉCNICO(A) DE ENFERMAGEM</t>
  </si>
  <si>
    <t>064.714.571-54</t>
  </si>
  <si>
    <t>FRANCIELE JESUS DA SILVA</t>
  </si>
  <si>
    <t>110.401.536-66</t>
  </si>
  <si>
    <t>GLEICIANE ANJOS DE SOUZA</t>
  </si>
  <si>
    <t>AUXILIAR DE ATENDIMENTO</t>
  </si>
  <si>
    <t>11:20 ÁS 12:20</t>
  </si>
  <si>
    <t>058.994.561-08</t>
  </si>
  <si>
    <t>GRAZIELLY DA SILVA CARVALHO</t>
  </si>
  <si>
    <t>12:30 ás 13:30</t>
  </si>
  <si>
    <t>018.285.801-47</t>
  </si>
  <si>
    <t>LEILIANE DOS SANTOS RODRIGUES</t>
  </si>
  <si>
    <t>936.761.401-25</t>
  </si>
  <si>
    <t xml:space="preserve">LEVINETE FONSECA DOS REIS </t>
  </si>
  <si>
    <t>832.524.101-25</t>
  </si>
  <si>
    <t>LOURDES NUNES ABREU</t>
  </si>
  <si>
    <t>11:00 as 12:00</t>
  </si>
  <si>
    <t>011.858.811-74</t>
  </si>
  <si>
    <t>LUCIENE CELESTINO DE JESUS</t>
  </si>
  <si>
    <t>789.668.761-53</t>
  </si>
  <si>
    <t xml:space="preserve">LUCIENE JOSÉ DA SILVA </t>
  </si>
  <si>
    <t>058.203.103-65</t>
  </si>
  <si>
    <t>LUZINETE NASCIMENTO FRAZÃO</t>
  </si>
  <si>
    <t>ASSISTENTE SOCIAL</t>
  </si>
  <si>
    <t>047.283.291-35</t>
  </si>
  <si>
    <t>MARIA RITA SCHENATZ</t>
  </si>
  <si>
    <t>FISIOTERAPEUTA</t>
  </si>
  <si>
    <t>NUTRICIONISTA</t>
  </si>
  <si>
    <t>029.197.561-50</t>
  </si>
  <si>
    <t>RAFAEL MARCOS DIAS COSTA</t>
  </si>
  <si>
    <t>MÉDICO RESPONSÁVEL TÉCNICO</t>
  </si>
  <si>
    <t>489.495.662-49</t>
  </si>
  <si>
    <t>RAQUEL PEREIRA LOBATO</t>
  </si>
  <si>
    <t>032.858.821-07</t>
  </si>
  <si>
    <t>RAYANY FERREIRA TORRES</t>
  </si>
  <si>
    <t>044.133.601-92</t>
  </si>
  <si>
    <t>THAYSA ROMUALDO BATISTA</t>
  </si>
  <si>
    <t>FARMACÊUTICO(A)</t>
  </si>
  <si>
    <t>018.111.441-01</t>
  </si>
  <si>
    <t>VALÉRIA ALVARENGA WEBER</t>
  </si>
  <si>
    <t>ASSISTENTE DE DIRETORIA</t>
  </si>
  <si>
    <t>060.270.861-30</t>
  </si>
  <si>
    <t>VANUSA MARTINS DOS SANTOS ROSA</t>
  </si>
  <si>
    <t>Resumo do Mês</t>
  </si>
  <si>
    <t>Admissões</t>
  </si>
  <si>
    <t>Rescisões</t>
  </si>
  <si>
    <t>Total da Folha</t>
  </si>
  <si>
    <t>Elaborado por  Recursos Humanos</t>
  </si>
  <si>
    <t>Aprovado pela coordenador operacional</t>
  </si>
  <si>
    <t>SILVANA MOFARDINI MACHADO</t>
  </si>
  <si>
    <t>OUVIDORIA</t>
  </si>
  <si>
    <t>ELECY ALVES DE SANTANA</t>
  </si>
  <si>
    <t>892.103.951-15</t>
  </si>
  <si>
    <t>066.664.541-89</t>
  </si>
  <si>
    <t>PAMELLA DE SOUSA RIBEIRO</t>
  </si>
  <si>
    <t>12:00 ÁS 13:00</t>
  </si>
  <si>
    <t>Prêmio incentivo</t>
  </si>
  <si>
    <t>Outros descontos</t>
  </si>
  <si>
    <t xml:space="preserve">Adicional de Insalubridade 20%  </t>
  </si>
  <si>
    <t>15:45 ás 16:00</t>
  </si>
  <si>
    <t>JANE MARIA RODRIGUES NEVES</t>
  </si>
  <si>
    <t>003.444.561-70</t>
  </si>
  <si>
    <t>11:00 ÁS 12:00</t>
  </si>
  <si>
    <t>13:00 ás 16:00</t>
  </si>
  <si>
    <t>Parcela diferença salários</t>
  </si>
  <si>
    <t>ENFERMEIRA CCIH-SCIRA</t>
  </si>
  <si>
    <t>SUPERVISORA DE ATENDIMENTO</t>
  </si>
  <si>
    <t>FARMÁCIA</t>
  </si>
  <si>
    <t>060.765.031-14</t>
  </si>
  <si>
    <t>JAIME NATANAEL RODRIGUES</t>
  </si>
  <si>
    <t>AUXILIAR DE FARMÁCIA</t>
  </si>
  <si>
    <t>011.475.161-70</t>
  </si>
  <si>
    <t>JUCELIA DOS SANTOS COSTA</t>
  </si>
  <si>
    <t>ASSISTENTE ADMINISTRATIVO JUNIOR (NIA)</t>
  </si>
  <si>
    <t>ASSISTENTE ADMINISTRATIVO  JUNIOR (NIA)</t>
  </si>
  <si>
    <t>048.539.401-46</t>
  </si>
  <si>
    <t>BEATRIZ GUIMARÃES MURUSSI</t>
  </si>
  <si>
    <t>11:30 ÀS 11:45</t>
  </si>
  <si>
    <t>15:45 ÁS 16:00</t>
  </si>
  <si>
    <t>129.187.316-33</t>
  </si>
  <si>
    <t>CAMILA DOS SANTOS MULLER</t>
  </si>
  <si>
    <t>11:30 ÁS 11:45</t>
  </si>
  <si>
    <t>001.460.551-10</t>
  </si>
  <si>
    <t>IZABELLA ABREU DE OLIVEIRA</t>
  </si>
  <si>
    <t>423.901.761-00</t>
  </si>
  <si>
    <t>JOSILENE NERES DOS SANTOS</t>
  </si>
  <si>
    <t>063.165.271-01</t>
  </si>
  <si>
    <t>LAÍS FERREIRA DE ARAUJO</t>
  </si>
  <si>
    <t>042.289.491-50</t>
  </si>
  <si>
    <t>RAKELINE SANTOS MIRANDA</t>
  </si>
  <si>
    <t>ABADIA FRANCISCO GOMES DA SILVA</t>
  </si>
  <si>
    <t>ENFERMEIRA HEMODIÁLISE</t>
  </si>
  <si>
    <t>13:00 ÁS 14:00</t>
  </si>
  <si>
    <t xml:space="preserve">ANA CRISTINA BRISDA DE OLIVEIRA </t>
  </si>
  <si>
    <t>GESTORA DO CUIDADO</t>
  </si>
  <si>
    <t>ANA MARIA SILVA DE JESUS</t>
  </si>
  <si>
    <t>ANDRESSA RODRIGUES RIBEIRO</t>
  </si>
  <si>
    <t>TÉCNICA DE ENFERMAGEM HEMODIÁLISE</t>
  </si>
  <si>
    <t>20:00 ÁS 20:15</t>
  </si>
  <si>
    <t>CAROLINA FONSECA BARROS</t>
  </si>
  <si>
    <t>12:30 ÁS 13:30</t>
  </si>
  <si>
    <t>CRISTIANE NASCIMENTO CARVALHAL VIEIRA</t>
  </si>
  <si>
    <t>RECEPCIONISTA HEMODIÁLISE</t>
  </si>
  <si>
    <t>DANIELE APARECIDA BARBOSA DE JESUS SILVA</t>
  </si>
  <si>
    <t>18:00 ÁS 19:00</t>
  </si>
  <si>
    <t>HELENIR DE SOUZA SOARES FONSECA</t>
  </si>
  <si>
    <t>19:00 ÁS 20:00</t>
  </si>
  <si>
    <t>KAIANY CRISTINA COSTA</t>
  </si>
  <si>
    <t xml:space="preserve">TÉCNICA DE ENFERMAGEM  </t>
  </si>
  <si>
    <t>KEZIA PIRES FERREIRA DA COSTA</t>
  </si>
  <si>
    <t>TÉCNICA DE ENFERMAGEM</t>
  </si>
  <si>
    <t>LEIDIANE FARIAS DE ALMEIDA</t>
  </si>
  <si>
    <t>LUCIENE RODRIGUES DE SOUZA</t>
  </si>
  <si>
    <t>LUDMILLA SANTAREM LOPES</t>
  </si>
  <si>
    <t>MARIA EUGENIA MONTE DA COSTA</t>
  </si>
  <si>
    <t>RAQUEL PEREIRA DOS SANTOS</t>
  </si>
  <si>
    <t>REINALDO SILVA</t>
  </si>
  <si>
    <t>AUXILIAR ADMINISTRATIVO</t>
  </si>
  <si>
    <t>11:30 ÁS 12:30</t>
  </si>
  <si>
    <t>SALETH PINTO DOS PASSOS</t>
  </si>
  <si>
    <t>SUELI MACHADO DE FREITAS</t>
  </si>
  <si>
    <t>004.540.911-09</t>
  </si>
  <si>
    <t>HEMODIÁLISE</t>
  </si>
  <si>
    <t>Setor</t>
  </si>
  <si>
    <t>028.626.671-70</t>
  </si>
  <si>
    <t>EQUIPE MULTIDISCIPLINAR</t>
  </si>
  <si>
    <t>012.736.401-36</t>
  </si>
  <si>
    <t>062.822.271-86</t>
  </si>
  <si>
    <t>052.880.121-05</t>
  </si>
  <si>
    <t>855.223.251-00</t>
  </si>
  <si>
    <t>RECEPÇÃO HEMODIÁLISE</t>
  </si>
  <si>
    <t>042.069.821-39</t>
  </si>
  <si>
    <t>004.493.881-07</t>
  </si>
  <si>
    <t>046.015.821-05</t>
  </si>
  <si>
    <t>026.048.161-05</t>
  </si>
  <si>
    <t>044.655.771-41</t>
  </si>
  <si>
    <t>057.634.171-19</t>
  </si>
  <si>
    <t>079.552.123-55</t>
  </si>
  <si>
    <t>054.896.021-63</t>
  </si>
  <si>
    <t>011.906.931-86</t>
  </si>
  <si>
    <t>016.168.551-00</t>
  </si>
  <si>
    <t>005.871.601-79</t>
  </si>
  <si>
    <t>Adicional noturno</t>
  </si>
  <si>
    <t>COLABORADORES POLICLÍNICA DE FORMOSA - MÊS REFERÊNCIA AGOSTO/2022</t>
  </si>
  <si>
    <t>Vale transporte</t>
  </si>
  <si>
    <t>Formosa, 02 de setembro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</si>
</sst>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[h]:mm"/>
    <numFmt numFmtId="165" formatCode="_-&quot;R$&quot;\ * #,##0.00_-;\-&quot;R$&quot;\ * #,##0.00_-;_-&quot;R$&quot;\ * &quot;-&quot;??_-;_-@"/>
  </numFmts>
  <fonts count="2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8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18"/>
      <color theme="1"/>
      <name val="Calibri"/>
      <family val="2"/>
    </font>
    <font>
      <sz val="11"/>
      <color theme="1"/>
      <name val="Calibri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b/>
      <sz val="10"/>
      <color theme="1"/>
      <name val="Calibri  "/>
    </font>
    <font>
      <sz val="10"/>
      <color theme="1"/>
      <name val="Calibri"/>
      <family val="2"/>
      <scheme val="minor"/>
    </font>
    <font>
      <b/>
      <sz val="11"/>
      <color theme="1"/>
      <name val="Calibri  "/>
    </font>
    <font>
      <b/>
      <sz val="9"/>
      <color theme="1"/>
      <name val="Calibri  "/>
    </font>
    <font>
      <b/>
      <sz val="9"/>
      <color rgb="FFFF0000"/>
      <name val="Calibri  "/>
    </font>
    <font>
      <sz val="11"/>
      <color indexed="8"/>
      <name val="Calibri"/>
      <family val="2"/>
      <scheme val="minor"/>
    </font>
    <font>
      <sz val="10"/>
      <name val="Calibri Light"/>
      <family val="2"/>
    </font>
    <font>
      <sz val="10"/>
      <color rgb="FF000000"/>
      <name val="Calibri"/>
      <family val="2"/>
    </font>
    <font>
      <sz val="10"/>
      <name val="Arial"/>
      <family val="2"/>
    </font>
    <font>
      <b/>
      <sz val="9"/>
      <color rgb="FF000000"/>
      <name val="Arial"/>
      <family val="2"/>
    </font>
    <font>
      <sz val="12"/>
      <color rgb="FF000000"/>
      <name val="Calibri"/>
      <family val="2"/>
      <charset val="1"/>
    </font>
    <font>
      <b/>
      <sz val="11"/>
      <color rgb="FF000000"/>
      <name val="Calibri"/>
      <family val="2"/>
    </font>
    <font>
      <sz val="10"/>
      <color theme="1"/>
      <name val="Calibri  "/>
    </font>
    <font>
      <sz val="11"/>
      <color theme="1"/>
      <name val="Calibri  "/>
    </font>
    <font>
      <sz val="9"/>
      <color theme="1"/>
      <name val="Calibri  "/>
    </font>
    <font>
      <sz val="9"/>
      <color rgb="FFFF0000"/>
      <name val="Calibri  "/>
    </font>
    <font>
      <sz val="10"/>
      <name val="Calibri Light"/>
      <family val="2"/>
      <scheme val="maj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FF"/>
        <bgColor rgb="FFFFFFFF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9" fillId="0" borderId="0"/>
  </cellStyleXfs>
  <cellXfs count="113">
    <xf numFmtId="0" fontId="0" fillId="0" borderId="0" xfId="0"/>
    <xf numFmtId="0" fontId="0" fillId="2" borderId="0" xfId="0" applyFill="1"/>
    <xf numFmtId="0" fontId="3" fillId="2" borderId="0" xfId="0" applyFont="1" applyFill="1" applyAlignment="1">
      <alignment horizontal="center"/>
    </xf>
    <xf numFmtId="0" fontId="3" fillId="2" borderId="0" xfId="0" applyFont="1" applyFill="1"/>
    <xf numFmtId="0" fontId="4" fillId="2" borderId="0" xfId="0" applyFont="1" applyFill="1" applyAlignment="1">
      <alignment horizontal="center"/>
    </xf>
    <xf numFmtId="44" fontId="3" fillId="2" borderId="0" xfId="2" applyFont="1" applyFill="1" applyAlignment="1">
      <alignment horizontal="center"/>
    </xf>
    <xf numFmtId="0" fontId="0" fillId="2" borderId="0" xfId="0" applyFill="1" applyAlignment="1">
      <alignment horizontal="center"/>
    </xf>
    <xf numFmtId="0" fontId="5" fillId="2" borderId="0" xfId="0" applyFont="1" applyFill="1" applyAlignment="1">
      <alignment horizontal="left"/>
    </xf>
    <xf numFmtId="0" fontId="6" fillId="2" borderId="0" xfId="0" applyFont="1" applyFill="1" applyAlignment="1">
      <alignment horizontal="center"/>
    </xf>
    <xf numFmtId="0" fontId="7" fillId="2" borderId="0" xfId="0" applyFont="1" applyFill="1" applyAlignment="1">
      <alignment horizontal="left"/>
    </xf>
    <xf numFmtId="0" fontId="8" fillId="2" borderId="0" xfId="0" applyFont="1" applyFill="1"/>
    <xf numFmtId="0" fontId="8" fillId="2" borderId="0" xfId="0" applyFont="1" applyFill="1" applyAlignment="1">
      <alignment horizontal="center"/>
    </xf>
    <xf numFmtId="0" fontId="8" fillId="3" borderId="0" xfId="0" applyFont="1" applyFill="1"/>
    <xf numFmtId="0" fontId="9" fillId="4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vertical="center"/>
    </xf>
    <xf numFmtId="0" fontId="9" fillId="4" borderId="1" xfId="0" applyFont="1" applyFill="1" applyBorder="1" applyAlignment="1">
      <alignment vertical="center" wrapText="1"/>
    </xf>
    <xf numFmtId="0" fontId="10" fillId="4" borderId="1" xfId="0" applyFont="1" applyFill="1" applyBorder="1" applyAlignment="1">
      <alignment horizontal="center" vertical="center"/>
    </xf>
    <xf numFmtId="0" fontId="10" fillId="4" borderId="2" xfId="0" applyFont="1" applyFill="1" applyBorder="1" applyAlignment="1">
      <alignment horizontal="center" vertical="center" wrapText="1"/>
    </xf>
    <xf numFmtId="44" fontId="9" fillId="4" borderId="1" xfId="2" applyFont="1" applyFill="1" applyBorder="1" applyAlignment="1">
      <alignment horizontal="center" vertical="center"/>
    </xf>
    <xf numFmtId="44" fontId="11" fillId="5" borderId="3" xfId="2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12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44" fontId="11" fillId="6" borderId="3" xfId="2" applyFont="1" applyFill="1" applyBorder="1" applyAlignment="1">
      <alignment horizontal="center" vertical="center" wrapText="1"/>
    </xf>
    <xf numFmtId="44" fontId="11" fillId="7" borderId="3" xfId="2" applyFont="1" applyFill="1" applyBorder="1" applyAlignment="1">
      <alignment horizontal="center" vertical="center" wrapText="1"/>
    </xf>
    <xf numFmtId="44" fontId="13" fillId="2" borderId="4" xfId="2" applyFont="1" applyFill="1" applyBorder="1" applyAlignment="1">
      <alignment horizontal="center" wrapText="1"/>
    </xf>
    <xf numFmtId="164" fontId="14" fillId="2" borderId="4" xfId="2" applyNumberFormat="1" applyFont="1" applyFill="1" applyBorder="1" applyAlignment="1">
      <alignment horizontal="center" wrapText="1"/>
    </xf>
    <xf numFmtId="44" fontId="14" fillId="2" borderId="4" xfId="2" applyFont="1" applyFill="1" applyBorder="1" applyAlignment="1">
      <alignment horizontal="center" wrapText="1"/>
    </xf>
    <xf numFmtId="44" fontId="14" fillId="2" borderId="1" xfId="2" applyFont="1" applyFill="1" applyBorder="1" applyAlignment="1">
      <alignment horizontal="center" wrapText="1"/>
    </xf>
    <xf numFmtId="49" fontId="15" fillId="2" borderId="1" xfId="1" applyNumberFormat="1" applyFont="1" applyFill="1" applyBorder="1" applyAlignment="1">
      <alignment horizontal="center" wrapText="1"/>
    </xf>
    <xf numFmtId="44" fontId="14" fillId="2" borderId="3" xfId="2" applyFont="1" applyFill="1" applyBorder="1" applyAlignment="1">
      <alignment horizontal="center" wrapText="1"/>
    </xf>
    <xf numFmtId="164" fontId="15" fillId="2" borderId="3" xfId="1" applyNumberFormat="1" applyFont="1" applyFill="1" applyBorder="1" applyAlignment="1">
      <alignment horizontal="center" wrapText="1"/>
    </xf>
    <xf numFmtId="49" fontId="15" fillId="2" borderId="3" xfId="1" applyNumberFormat="1" applyFont="1" applyFill="1" applyBorder="1" applyAlignment="1">
      <alignment horizontal="center" wrapText="1"/>
    </xf>
    <xf numFmtId="44" fontId="14" fillId="8" borderId="3" xfId="2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left" vertical="top" wrapText="1"/>
    </xf>
    <xf numFmtId="3" fontId="16" fillId="0" borderId="1" xfId="0" applyNumberFormat="1" applyFont="1" applyBorder="1" applyAlignment="1">
      <alignment horizontal="left" vertical="top" wrapText="1"/>
    </xf>
    <xf numFmtId="0" fontId="9" fillId="0" borderId="0" xfId="0" applyFont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horizontal="center"/>
    </xf>
    <xf numFmtId="44" fontId="2" fillId="2" borderId="1" xfId="0" applyNumberFormat="1" applyFont="1" applyFill="1" applyBorder="1" applyAlignment="1">
      <alignment horizontal="center"/>
    </xf>
    <xf numFmtId="44" fontId="2" fillId="2" borderId="1" xfId="2" applyFont="1" applyFill="1" applyBorder="1" applyAlignment="1">
      <alignment horizontal="center"/>
    </xf>
    <xf numFmtId="0" fontId="9" fillId="0" borderId="0" xfId="0" applyFont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 applyAlignment="1">
      <alignment horizontal="center" vertical="center"/>
    </xf>
    <xf numFmtId="44" fontId="9" fillId="2" borderId="0" xfId="2" applyFont="1" applyFill="1" applyAlignment="1">
      <alignment horizontal="center" vertical="center"/>
    </xf>
    <xf numFmtId="0" fontId="9" fillId="2" borderId="2" xfId="0" applyFont="1" applyFill="1" applyBorder="1" applyAlignment="1">
      <alignment vertical="center"/>
    </xf>
    <xf numFmtId="0" fontId="9" fillId="2" borderId="7" xfId="0" applyFont="1" applyFill="1" applyBorder="1" applyAlignment="1">
      <alignment vertical="center"/>
    </xf>
    <xf numFmtId="44" fontId="0" fillId="2" borderId="0" xfId="0" applyNumberFormat="1" applyFill="1" applyAlignment="1">
      <alignment horizontal="center"/>
    </xf>
    <xf numFmtId="0" fontId="9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0" xfId="0" applyFont="1"/>
    <xf numFmtId="0" fontId="4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19" fillId="0" borderId="0" xfId="3"/>
    <xf numFmtId="0" fontId="19" fillId="0" borderId="0" xfId="3" applyAlignment="1">
      <alignment horizontal="center"/>
    </xf>
    <xf numFmtId="0" fontId="21" fillId="0" borderId="0" xfId="3" applyFont="1"/>
    <xf numFmtId="0" fontId="22" fillId="0" borderId="0" xfId="3" applyFont="1" applyAlignment="1">
      <alignment horizontal="left"/>
    </xf>
    <xf numFmtId="0" fontId="22" fillId="0" borderId="0" xfId="3" applyFont="1" applyAlignment="1">
      <alignment horizontal="center"/>
    </xf>
    <xf numFmtId="0" fontId="22" fillId="0" borderId="0" xfId="3" applyFont="1"/>
    <xf numFmtId="0" fontId="22" fillId="0" borderId="0" xfId="0" applyFont="1" applyAlignment="1">
      <alignment horizontal="left"/>
    </xf>
    <xf numFmtId="0" fontId="22" fillId="0" borderId="0" xfId="0" applyFont="1" applyAlignment="1">
      <alignment horizontal="center"/>
    </xf>
    <xf numFmtId="0" fontId="19" fillId="2" borderId="0" xfId="3" applyFill="1" applyAlignment="1">
      <alignment horizontal="center"/>
    </xf>
    <xf numFmtId="0" fontId="19" fillId="2" borderId="0" xfId="3" applyFill="1"/>
    <xf numFmtId="0" fontId="22" fillId="2" borderId="0" xfId="3" applyFont="1" applyFill="1" applyAlignment="1">
      <alignment horizontal="left"/>
    </xf>
    <xf numFmtId="0" fontId="22" fillId="2" borderId="0" xfId="3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0" fillId="0" borderId="1" xfId="0" applyBorder="1" applyAlignment="1">
      <alignment wrapText="1"/>
    </xf>
    <xf numFmtId="0" fontId="3" fillId="0" borderId="1" xfId="0" applyFont="1" applyBorder="1" applyAlignment="1">
      <alignment wrapText="1"/>
    </xf>
    <xf numFmtId="14" fontId="3" fillId="0" borderId="1" xfId="0" applyNumberFormat="1" applyFont="1" applyBorder="1" applyAlignment="1">
      <alignment wrapText="1"/>
    </xf>
    <xf numFmtId="49" fontId="17" fillId="2" borderId="1" xfId="0" applyNumberFormat="1" applyFont="1" applyFill="1" applyBorder="1" applyAlignment="1">
      <alignment vertical="center" wrapText="1"/>
    </xf>
    <xf numFmtId="49" fontId="17" fillId="0" borderId="1" xfId="0" applyNumberFormat="1" applyFont="1" applyBorder="1" applyAlignment="1">
      <alignment vertical="center" wrapText="1"/>
    </xf>
    <xf numFmtId="20" fontId="18" fillId="9" borderId="5" xfId="0" applyNumberFormat="1" applyFont="1" applyFill="1" applyBorder="1" applyAlignment="1">
      <alignment wrapText="1"/>
    </xf>
    <xf numFmtId="0" fontId="18" fillId="9" borderId="5" xfId="0" applyFont="1" applyFill="1" applyBorder="1" applyAlignment="1">
      <alignment wrapText="1"/>
    </xf>
    <xf numFmtId="164" fontId="10" fillId="0" borderId="6" xfId="0" applyNumberFormat="1" applyFont="1" applyBorder="1" applyAlignment="1">
      <alignment horizontal="center" wrapText="1"/>
    </xf>
    <xf numFmtId="44" fontId="3" fillId="2" borderId="1" xfId="2" applyFont="1" applyFill="1" applyBorder="1" applyAlignment="1">
      <alignment horizontal="center" wrapText="1"/>
    </xf>
    <xf numFmtId="44" fontId="0" fillId="0" borderId="1" xfId="2" applyFon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20" fontId="18" fillId="0" borderId="5" xfId="0" applyNumberFormat="1" applyFont="1" applyBorder="1" applyAlignment="1">
      <alignment wrapText="1"/>
    </xf>
    <xf numFmtId="0" fontId="18" fillId="0" borderId="5" xfId="0" applyFont="1" applyBorder="1" applyAlignment="1">
      <alignment wrapText="1"/>
    </xf>
    <xf numFmtId="165" fontId="8" fillId="0" borderId="1" xfId="0" applyNumberFormat="1" applyFont="1" applyBorder="1" applyAlignment="1">
      <alignment horizontal="center" wrapText="1"/>
    </xf>
    <xf numFmtId="44" fontId="8" fillId="0" borderId="1" xfId="2" applyFont="1" applyBorder="1" applyAlignment="1">
      <alignment horizontal="center" wrapText="1"/>
    </xf>
    <xf numFmtId="44" fontId="23" fillId="0" borderId="1" xfId="2" applyFont="1" applyBorder="1" applyAlignment="1">
      <alignment wrapText="1"/>
    </xf>
    <xf numFmtId="44" fontId="2" fillId="0" borderId="1" xfId="2" applyFont="1" applyBorder="1" applyAlignment="1">
      <alignment horizontal="center" wrapText="1"/>
    </xf>
    <xf numFmtId="44" fontId="0" fillId="2" borderId="1" xfId="2" applyFont="1" applyFill="1" applyBorder="1" applyAlignment="1">
      <alignment horizont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44" fontId="19" fillId="2" borderId="1" xfId="2" applyFont="1" applyFill="1" applyBorder="1" applyAlignment="1">
      <alignment horizontal="center" vertical="center"/>
    </xf>
    <xf numFmtId="44" fontId="23" fillId="2" borderId="3" xfId="2" applyFont="1" applyFill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44" fontId="23" fillId="2" borderId="3" xfId="2" applyFont="1" applyFill="1" applyBorder="1" applyAlignment="1">
      <alignment horizontal="center" vertical="center" wrapText="1"/>
    </xf>
    <xf numFmtId="44" fontId="24" fillId="2" borderId="4" xfId="2" applyFont="1" applyFill="1" applyBorder="1" applyAlignment="1">
      <alignment horizontal="center" wrapText="1"/>
    </xf>
    <xf numFmtId="164" fontId="25" fillId="2" borderId="4" xfId="2" applyNumberFormat="1" applyFont="1" applyFill="1" applyBorder="1" applyAlignment="1">
      <alignment horizontal="center" wrapText="1"/>
    </xf>
    <xf numFmtId="44" fontId="25" fillId="2" borderId="4" xfId="2" applyFont="1" applyFill="1" applyBorder="1" applyAlignment="1">
      <alignment horizontal="center" wrapText="1"/>
    </xf>
    <xf numFmtId="44" fontId="25" fillId="2" borderId="1" xfId="2" applyFont="1" applyFill="1" applyBorder="1" applyAlignment="1">
      <alignment horizontal="center" wrapText="1"/>
    </xf>
    <xf numFmtId="49" fontId="26" fillId="2" borderId="1" xfId="1" applyNumberFormat="1" applyFont="1" applyFill="1" applyBorder="1" applyAlignment="1">
      <alignment horizontal="center" wrapText="1"/>
    </xf>
    <xf numFmtId="44" fontId="25" fillId="2" borderId="3" xfId="2" applyFont="1" applyFill="1" applyBorder="1" applyAlignment="1">
      <alignment horizontal="center" wrapText="1"/>
    </xf>
    <xf numFmtId="164" fontId="26" fillId="2" borderId="3" xfId="1" applyNumberFormat="1" applyFont="1" applyFill="1" applyBorder="1" applyAlignment="1">
      <alignment horizontal="center" wrapText="1"/>
    </xf>
    <xf numFmtId="49" fontId="26" fillId="2" borderId="3" xfId="1" applyNumberFormat="1" applyFont="1" applyFill="1" applyBorder="1" applyAlignment="1">
      <alignment horizontal="center" wrapText="1"/>
    </xf>
    <xf numFmtId="44" fontId="25" fillId="2" borderId="3" xfId="2" applyFont="1" applyFill="1" applyBorder="1" applyAlignment="1">
      <alignment horizontal="center" vertical="center" wrapText="1"/>
    </xf>
    <xf numFmtId="0" fontId="27" fillId="2" borderId="1" xfId="0" applyFont="1" applyFill="1" applyBorder="1" applyAlignment="1">
      <alignment vertical="center"/>
    </xf>
    <xf numFmtId="0" fontId="0" fillId="0" borderId="1" xfId="0" applyBorder="1"/>
    <xf numFmtId="14" fontId="3" fillId="2" borderId="1" xfId="0" applyNumberFormat="1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 wrapText="1"/>
    </xf>
    <xf numFmtId="20" fontId="18" fillId="9" borderId="8" xfId="0" applyNumberFormat="1" applyFont="1" applyFill="1" applyBorder="1" applyAlignment="1">
      <alignment wrapText="1"/>
    </xf>
    <xf numFmtId="0" fontId="18" fillId="9" borderId="8" xfId="0" applyFont="1" applyFill="1" applyBorder="1" applyAlignment="1">
      <alignment wrapText="1"/>
    </xf>
    <xf numFmtId="164" fontId="10" fillId="0" borderId="9" xfId="0" applyNumberFormat="1" applyFont="1" applyBorder="1" applyAlignment="1">
      <alignment horizontal="center" wrapText="1"/>
    </xf>
    <xf numFmtId="44" fontId="3" fillId="2" borderId="10" xfId="2" applyFont="1" applyFill="1" applyBorder="1" applyAlignment="1">
      <alignment horizontal="center" wrapText="1"/>
    </xf>
    <xf numFmtId="20" fontId="12" fillId="2" borderId="1" xfId="0" applyNumberFormat="1" applyFont="1" applyFill="1" applyBorder="1" applyAlignment="1">
      <alignment vertical="center"/>
    </xf>
    <xf numFmtId="164" fontId="10" fillId="0" borderId="1" xfId="0" applyNumberFormat="1" applyFont="1" applyBorder="1" applyAlignment="1">
      <alignment horizontal="center" wrapText="1"/>
    </xf>
    <xf numFmtId="44" fontId="12" fillId="2" borderId="3" xfId="2" applyFont="1" applyFill="1" applyBorder="1" applyAlignment="1">
      <alignment horizontal="center" vertical="center" wrapText="1"/>
    </xf>
    <xf numFmtId="0" fontId="20" fillId="0" borderId="0" xfId="3" applyFont="1" applyAlignment="1">
      <alignment wrapText="1"/>
    </xf>
    <xf numFmtId="0" fontId="2" fillId="0" borderId="0" xfId="0" applyFont="1"/>
  </cellXfs>
  <cellStyles count="4">
    <cellStyle name="Moeda" xfId="2" builtinId="4"/>
    <cellStyle name="Normal" xfId="0" builtinId="0"/>
    <cellStyle name="Normal 2" xfId="3" xr:uid="{5D225E03-31EF-46DB-B6B8-D29A2AE7BAD4}"/>
    <cellStyle name="Vírgula" xfId="1" builtinId="3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11207</xdr:colOff>
      <xdr:row>75</xdr:row>
      <xdr:rowOff>0</xdr:rowOff>
    </xdr:from>
    <xdr:to>
      <xdr:col>4</xdr:col>
      <xdr:colOff>123265</xdr:colOff>
      <xdr:row>79</xdr:row>
      <xdr:rowOff>22413</xdr:rowOff>
    </xdr:to>
    <xdr:sp macro="" textlink="">
      <xdr:nvSpPr>
        <xdr:cNvPr id="2" name="Retângulo 1">
          <a:extLst>
            <a:ext uri="{FF2B5EF4-FFF2-40B4-BE49-F238E27FC236}">
              <a16:creationId xmlns:a16="http://schemas.microsoft.com/office/drawing/2014/main" id="{73932248-4472-46B8-9F65-98213D37905A}"/>
            </a:ext>
          </a:extLst>
        </xdr:cNvPr>
        <xdr:cNvSpPr/>
      </xdr:nvSpPr>
      <xdr:spPr>
        <a:xfrm>
          <a:off x="11207" y="11639550"/>
          <a:ext cx="3541058" cy="822513"/>
        </a:xfrm>
        <a:prstGeom prst="rect">
          <a:avLst/>
        </a:prstGeom>
        <a:noFill/>
        <a:ln w="25400">
          <a:solidFill>
            <a:schemeClr val="tx1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4</xdr:col>
      <xdr:colOff>1187822</xdr:colOff>
      <xdr:row>74</xdr:row>
      <xdr:rowOff>190499</xdr:rowOff>
    </xdr:from>
    <xdr:to>
      <xdr:col>6</xdr:col>
      <xdr:colOff>1524000</xdr:colOff>
      <xdr:row>79</xdr:row>
      <xdr:rowOff>22411</xdr:rowOff>
    </xdr:to>
    <xdr:sp macro="" textlink="">
      <xdr:nvSpPr>
        <xdr:cNvPr id="3" name="Retângulo 2">
          <a:extLst>
            <a:ext uri="{FF2B5EF4-FFF2-40B4-BE49-F238E27FC236}">
              <a16:creationId xmlns:a16="http://schemas.microsoft.com/office/drawing/2014/main" id="{B3DFF586-5AEB-4AA9-BF08-AE3ACA92D2D9}"/>
            </a:ext>
          </a:extLst>
        </xdr:cNvPr>
        <xdr:cNvSpPr/>
      </xdr:nvSpPr>
      <xdr:spPr>
        <a:xfrm>
          <a:off x="4616822" y="11639549"/>
          <a:ext cx="4098553" cy="822512"/>
        </a:xfrm>
        <a:prstGeom prst="rect">
          <a:avLst/>
        </a:prstGeom>
        <a:noFill/>
        <a:ln w="25400">
          <a:solidFill>
            <a:schemeClr val="tx1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 editAs="oneCell">
    <xdr:from>
      <xdr:col>11</xdr:col>
      <xdr:colOff>142875</xdr:colOff>
      <xdr:row>0</xdr:row>
      <xdr:rowOff>176212</xdr:rowOff>
    </xdr:from>
    <xdr:to>
      <xdr:col>20</xdr:col>
      <xdr:colOff>45245</xdr:colOff>
      <xdr:row>5</xdr:row>
      <xdr:rowOff>190500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314988E5-86C0-4403-A689-0F4FDCDD5E28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944475" y="176212"/>
          <a:ext cx="7686676" cy="11763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85724</xdr:colOff>
      <xdr:row>1</xdr:row>
      <xdr:rowOff>45244</xdr:rowOff>
    </xdr:from>
    <xdr:to>
      <xdr:col>19</xdr:col>
      <xdr:colOff>797718</xdr:colOff>
      <xdr:row>5</xdr:row>
      <xdr:rowOff>11906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BCC5FEC4-5346-4AC6-8ED9-AB710BC71E58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314068" y="235744"/>
          <a:ext cx="3212306" cy="9429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80"/>
  <sheetViews>
    <sheetView tabSelected="1" topLeftCell="A49" zoomScale="80" zoomScaleNormal="80" workbookViewId="0">
      <selection activeCell="G74" sqref="G74"/>
    </sheetView>
  </sheetViews>
  <sheetFormatPr defaultRowHeight="14.4"/>
  <cols>
    <col min="1" max="1" width="5.109375" customWidth="1"/>
    <col min="2" max="2" width="29.6640625" customWidth="1"/>
    <col min="3" max="3" width="17.44140625" customWidth="1"/>
    <col min="5" max="5" width="17.44140625" customWidth="1"/>
    <col min="6" max="6" width="39.5546875" customWidth="1"/>
    <col min="7" max="7" width="36.5546875" customWidth="1"/>
    <col min="9" max="9" width="15.33203125" customWidth="1"/>
    <col min="11" max="11" width="9.6640625" customWidth="1"/>
    <col min="12" max="12" width="14.88671875" customWidth="1"/>
    <col min="13" max="13" width="15.109375" customWidth="1"/>
    <col min="14" max="14" width="12.6640625" customWidth="1"/>
    <col min="15" max="15" width="11" customWidth="1"/>
    <col min="16" max="19" width="12.5546875" customWidth="1"/>
    <col min="20" max="20" width="12.88671875" customWidth="1"/>
    <col min="21" max="21" width="12.33203125" customWidth="1"/>
    <col min="22" max="22" width="14.109375" customWidth="1"/>
    <col min="23" max="23" width="12.88671875" customWidth="1"/>
    <col min="24" max="24" width="13" customWidth="1"/>
    <col min="25" max="25" width="11.88671875" customWidth="1"/>
    <col min="26" max="26" width="13.88671875" customWidth="1"/>
    <col min="28" max="28" width="15.5546875" customWidth="1"/>
    <col min="29" max="29" width="13.6640625" customWidth="1"/>
    <col min="31" max="31" width="12" customWidth="1"/>
    <col min="33" max="33" width="11" bestFit="1" customWidth="1"/>
    <col min="34" max="34" width="12.109375" customWidth="1"/>
    <col min="36" max="36" width="13" customWidth="1"/>
    <col min="38" max="38" width="15" customWidth="1"/>
  </cols>
  <sheetData>
    <row r="1" spans="1:38">
      <c r="A1" s="1"/>
      <c r="B1" s="1"/>
      <c r="C1" s="2"/>
      <c r="D1" s="3"/>
      <c r="E1" s="3"/>
      <c r="F1" s="3"/>
      <c r="G1" s="3"/>
      <c r="H1" s="3"/>
      <c r="I1" s="3"/>
      <c r="J1" s="3"/>
      <c r="K1" s="4"/>
      <c r="L1" s="5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</row>
    <row r="2" spans="1:38">
      <c r="A2" s="1"/>
      <c r="B2" s="1"/>
      <c r="C2" s="2"/>
      <c r="D2" s="3"/>
      <c r="E2" s="3"/>
      <c r="F2" s="3"/>
      <c r="G2" s="3"/>
      <c r="H2" s="3"/>
      <c r="I2" s="3"/>
      <c r="J2" s="3"/>
      <c r="K2" s="4"/>
      <c r="L2" s="5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</row>
    <row r="3" spans="1:38">
      <c r="A3" s="1"/>
      <c r="B3" s="1"/>
      <c r="C3" s="2"/>
      <c r="D3" s="3"/>
      <c r="E3" s="3"/>
      <c r="F3" s="3"/>
      <c r="G3" s="3"/>
      <c r="H3" s="3"/>
      <c r="I3" s="3"/>
      <c r="J3" s="3"/>
      <c r="K3" s="4"/>
      <c r="L3" s="5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</row>
    <row r="4" spans="1:38" ht="23.4">
      <c r="A4" s="1"/>
      <c r="B4" s="7"/>
      <c r="C4" s="2"/>
      <c r="D4" s="3"/>
      <c r="E4" s="3"/>
      <c r="F4" s="3"/>
      <c r="G4" s="3"/>
      <c r="H4" s="3"/>
      <c r="I4" s="3"/>
      <c r="J4" s="3"/>
      <c r="K4" s="4"/>
      <c r="L4" s="5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</row>
    <row r="5" spans="1:38" ht="23.4">
      <c r="A5" s="1"/>
      <c r="B5" s="7"/>
      <c r="C5" s="2"/>
      <c r="D5" s="3"/>
      <c r="E5" s="3"/>
      <c r="F5" s="3"/>
      <c r="G5" s="3"/>
      <c r="H5" s="3"/>
      <c r="I5" s="3"/>
      <c r="J5" s="3"/>
      <c r="K5" s="4"/>
      <c r="L5" s="5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8"/>
      <c r="AC5" s="8"/>
      <c r="AD5" s="6"/>
      <c r="AE5" s="6"/>
      <c r="AF5" s="6"/>
      <c r="AG5" s="6"/>
      <c r="AH5" s="6"/>
      <c r="AI5" s="6"/>
      <c r="AJ5" s="6"/>
      <c r="AK5" s="6"/>
      <c r="AL5" s="6"/>
    </row>
    <row r="6" spans="1:38" ht="23.4">
      <c r="A6" s="1"/>
      <c r="B6" s="7"/>
      <c r="C6" s="2"/>
      <c r="D6" s="3"/>
      <c r="E6" s="3"/>
      <c r="F6" s="3"/>
      <c r="G6" s="3"/>
      <c r="H6" s="3"/>
      <c r="I6" s="3"/>
      <c r="J6" s="3"/>
      <c r="K6" s="4"/>
      <c r="L6" s="5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8"/>
      <c r="AC6" s="8"/>
      <c r="AD6" s="6"/>
      <c r="AE6" s="6"/>
      <c r="AF6" s="6"/>
      <c r="AG6" s="6"/>
      <c r="AH6" s="6"/>
      <c r="AI6" s="6"/>
      <c r="AJ6" s="6"/>
      <c r="AK6" s="6"/>
      <c r="AL6" s="6"/>
    </row>
    <row r="7" spans="1:38" ht="23.4">
      <c r="A7" s="1"/>
      <c r="B7" s="9" t="s">
        <v>217</v>
      </c>
      <c r="C7" s="10"/>
      <c r="D7" s="11"/>
      <c r="E7" s="10"/>
      <c r="F7" s="12"/>
      <c r="G7" s="12"/>
      <c r="H7" s="3"/>
      <c r="I7" s="3"/>
      <c r="J7" s="3"/>
      <c r="K7" s="4"/>
      <c r="L7" s="5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8"/>
      <c r="AC7" s="8"/>
      <c r="AD7" s="6"/>
      <c r="AE7" s="6"/>
      <c r="AF7" s="6"/>
      <c r="AG7" s="6"/>
      <c r="AH7" s="6"/>
      <c r="AI7" s="6"/>
      <c r="AJ7" s="6"/>
      <c r="AK7" s="6"/>
      <c r="AL7" s="6"/>
    </row>
    <row r="8" spans="1:38" ht="52.8">
      <c r="B8" s="13" t="s">
        <v>197</v>
      </c>
      <c r="C8" s="13" t="s">
        <v>0</v>
      </c>
      <c r="D8" s="14" t="s">
        <v>1</v>
      </c>
      <c r="E8" s="15" t="s">
        <v>2</v>
      </c>
      <c r="F8" s="14" t="s">
        <v>3</v>
      </c>
      <c r="G8" s="14" t="s">
        <v>4</v>
      </c>
      <c r="H8" s="16" t="s">
        <v>5</v>
      </c>
      <c r="I8" s="16" t="s">
        <v>6</v>
      </c>
      <c r="J8" s="16" t="s">
        <v>7</v>
      </c>
      <c r="K8" s="17" t="s">
        <v>8</v>
      </c>
      <c r="L8" s="18" t="s">
        <v>9</v>
      </c>
      <c r="M8" s="19" t="s">
        <v>132</v>
      </c>
      <c r="N8" s="76" t="s">
        <v>130</v>
      </c>
      <c r="O8" s="21" t="s">
        <v>10</v>
      </c>
      <c r="P8" s="22" t="s">
        <v>11</v>
      </c>
      <c r="Q8" s="22" t="s">
        <v>138</v>
      </c>
      <c r="R8" s="22" t="s">
        <v>216</v>
      </c>
      <c r="S8" s="22" t="s">
        <v>218</v>
      </c>
      <c r="T8" s="22" t="s">
        <v>12</v>
      </c>
      <c r="U8" s="23" t="s">
        <v>13</v>
      </c>
      <c r="V8" s="23" t="s">
        <v>14</v>
      </c>
      <c r="W8" s="23" t="s">
        <v>15</v>
      </c>
      <c r="X8" s="24" t="s">
        <v>16</v>
      </c>
      <c r="Y8" s="25" t="s">
        <v>17</v>
      </c>
      <c r="Z8" s="26" t="s">
        <v>18</v>
      </c>
      <c r="AA8" s="27" t="s">
        <v>19</v>
      </c>
      <c r="AB8" s="28" t="s">
        <v>20</v>
      </c>
      <c r="AC8" s="29" t="s">
        <v>21</v>
      </c>
      <c r="AD8" s="30" t="s">
        <v>22</v>
      </c>
      <c r="AE8" s="31" t="s">
        <v>23</v>
      </c>
      <c r="AF8" s="30" t="s">
        <v>22</v>
      </c>
      <c r="AG8" s="30" t="s">
        <v>131</v>
      </c>
      <c r="AH8" s="32" t="s">
        <v>24</v>
      </c>
      <c r="AI8" s="30" t="s">
        <v>22</v>
      </c>
      <c r="AJ8" s="30" t="s">
        <v>25</v>
      </c>
      <c r="AK8" s="30" t="s">
        <v>26</v>
      </c>
      <c r="AL8" s="33" t="s">
        <v>27</v>
      </c>
    </row>
    <row r="9" spans="1:38">
      <c r="B9" s="102" t="s">
        <v>196</v>
      </c>
      <c r="C9" s="102" t="s">
        <v>195</v>
      </c>
      <c r="D9" s="103" t="s">
        <v>29</v>
      </c>
      <c r="E9" s="101">
        <v>44775</v>
      </c>
      <c r="F9" s="99" t="s">
        <v>164</v>
      </c>
      <c r="G9" s="99" t="s">
        <v>165</v>
      </c>
      <c r="H9" s="108">
        <v>0.2638888888888889</v>
      </c>
      <c r="I9" s="108" t="s">
        <v>166</v>
      </c>
      <c r="J9" s="108">
        <v>0.76388888888888884</v>
      </c>
      <c r="K9" s="109">
        <v>1.5</v>
      </c>
      <c r="L9" s="86">
        <v>2573.4</v>
      </c>
      <c r="M9" s="87">
        <v>234.58</v>
      </c>
      <c r="N9" s="88"/>
      <c r="O9" s="84"/>
      <c r="P9" s="85"/>
      <c r="Q9" s="85"/>
      <c r="R9" s="110">
        <v>21.47</v>
      </c>
      <c r="S9" s="110"/>
      <c r="T9" s="85"/>
      <c r="U9" s="89"/>
      <c r="V9" s="89"/>
      <c r="W9" s="89"/>
      <c r="X9" s="89"/>
      <c r="Y9" s="90"/>
      <c r="Z9" s="91"/>
      <c r="AA9" s="92"/>
      <c r="AB9" s="93"/>
      <c r="AC9" s="94"/>
      <c r="AD9" s="95"/>
      <c r="AE9" s="96"/>
      <c r="AF9" s="95"/>
      <c r="AG9" s="95"/>
      <c r="AH9" s="97"/>
      <c r="AI9" s="95"/>
      <c r="AJ9" s="95">
        <v>3</v>
      </c>
      <c r="AK9" s="95"/>
      <c r="AL9" s="98">
        <f>SUM(L9:AB9)</f>
        <v>2829.45</v>
      </c>
    </row>
    <row r="10" spans="1:38">
      <c r="B10" s="66" t="s">
        <v>28</v>
      </c>
      <c r="C10" s="34" t="s">
        <v>32</v>
      </c>
      <c r="D10" s="67" t="s">
        <v>29</v>
      </c>
      <c r="E10" s="68">
        <v>44599</v>
      </c>
      <c r="F10" s="69" t="s">
        <v>33</v>
      </c>
      <c r="G10" s="70" t="s">
        <v>30</v>
      </c>
      <c r="H10" s="104">
        <v>0.29166666666666669</v>
      </c>
      <c r="I10" s="105" t="s">
        <v>31</v>
      </c>
      <c r="J10" s="104">
        <v>0.70833333333333337</v>
      </c>
      <c r="K10" s="106">
        <v>1.8333333333333333</v>
      </c>
      <c r="L10" s="107">
        <v>1570.05</v>
      </c>
      <c r="M10" s="75">
        <v>264.12</v>
      </c>
      <c r="N10" s="75">
        <v>52.34</v>
      </c>
      <c r="O10" s="75"/>
      <c r="P10" s="75"/>
      <c r="Q10" s="75"/>
      <c r="R10" s="75"/>
      <c r="S10" s="75"/>
      <c r="T10" s="75"/>
      <c r="U10" s="76"/>
      <c r="V10" s="75"/>
      <c r="W10" s="75"/>
      <c r="X10" s="76"/>
      <c r="Y10" s="76"/>
      <c r="Z10" s="75"/>
      <c r="AA10" s="76"/>
      <c r="AB10" s="75"/>
      <c r="AC10" s="75"/>
      <c r="AD10" s="76"/>
      <c r="AE10" s="76"/>
      <c r="AF10" s="76"/>
      <c r="AG10" s="76"/>
      <c r="AH10" s="75"/>
      <c r="AI10" s="76"/>
      <c r="AJ10" s="75">
        <v>3</v>
      </c>
      <c r="AK10" s="76"/>
      <c r="AL10" s="82">
        <f t="shared" ref="AL10:AL65" si="0">SUM(L10:AB10)</f>
        <v>1886.51</v>
      </c>
    </row>
    <row r="11" spans="1:38">
      <c r="B11" s="100" t="s">
        <v>199</v>
      </c>
      <c r="C11" s="34" t="s">
        <v>198</v>
      </c>
      <c r="D11" s="67" t="s">
        <v>29</v>
      </c>
      <c r="E11" s="68">
        <v>44776</v>
      </c>
      <c r="F11" s="69" t="s">
        <v>167</v>
      </c>
      <c r="G11" s="70" t="s">
        <v>168</v>
      </c>
      <c r="H11" s="71">
        <v>0.33333333333333331</v>
      </c>
      <c r="I11" s="72" t="s">
        <v>31</v>
      </c>
      <c r="J11" s="71">
        <v>0.75</v>
      </c>
      <c r="K11" s="73">
        <v>1.8333333333333333</v>
      </c>
      <c r="L11" s="74">
        <v>3741.94</v>
      </c>
      <c r="M11" s="75">
        <v>247.08</v>
      </c>
      <c r="N11" s="75">
        <v>124.73</v>
      </c>
      <c r="O11" s="75"/>
      <c r="P11" s="75"/>
      <c r="Q11" s="75"/>
      <c r="R11" s="75"/>
      <c r="S11" s="75"/>
      <c r="T11" s="75"/>
      <c r="U11" s="76"/>
      <c r="V11" s="75"/>
      <c r="W11" s="75"/>
      <c r="X11" s="75">
        <v>374.19</v>
      </c>
      <c r="Y11" s="76"/>
      <c r="Z11" s="75"/>
      <c r="AA11" s="76"/>
      <c r="AB11" s="75"/>
      <c r="AC11" s="75"/>
      <c r="AD11" s="76"/>
      <c r="AE11" s="76"/>
      <c r="AF11" s="76"/>
      <c r="AG11" s="76"/>
      <c r="AH11" s="75"/>
      <c r="AI11" s="76"/>
      <c r="AJ11" s="75">
        <v>3</v>
      </c>
      <c r="AK11" s="76"/>
      <c r="AL11" s="82">
        <f>SUM(L11:AB11)</f>
        <v>4487.9399999999996</v>
      </c>
    </row>
    <row r="12" spans="1:38">
      <c r="B12" s="66" t="s">
        <v>196</v>
      </c>
      <c r="C12" s="34" t="s">
        <v>200</v>
      </c>
      <c r="D12" s="67" t="s">
        <v>29</v>
      </c>
      <c r="E12" s="68">
        <v>44776</v>
      </c>
      <c r="F12" s="69" t="s">
        <v>169</v>
      </c>
      <c r="G12" s="70" t="s">
        <v>165</v>
      </c>
      <c r="H12" s="71">
        <v>0.2638888888888889</v>
      </c>
      <c r="I12" s="72" t="s">
        <v>166</v>
      </c>
      <c r="J12" s="71">
        <v>0.76388888888888884</v>
      </c>
      <c r="K12" s="73">
        <v>1.5</v>
      </c>
      <c r="L12" s="74">
        <v>2487.62</v>
      </c>
      <c r="M12" s="75">
        <v>226.76</v>
      </c>
      <c r="N12" s="75"/>
      <c r="O12" s="75"/>
      <c r="P12" s="75"/>
      <c r="Q12" s="75"/>
      <c r="R12" s="75">
        <v>1.44</v>
      </c>
      <c r="S12" s="75"/>
      <c r="T12" s="75"/>
      <c r="U12" s="76"/>
      <c r="V12" s="75"/>
      <c r="W12" s="75"/>
      <c r="X12" s="75"/>
      <c r="Y12" s="76"/>
      <c r="Z12" s="75"/>
      <c r="AA12" s="76"/>
      <c r="AB12" s="75"/>
      <c r="AC12" s="75"/>
      <c r="AD12" s="76"/>
      <c r="AE12" s="76"/>
      <c r="AF12" s="76"/>
      <c r="AG12" s="76"/>
      <c r="AH12" s="75"/>
      <c r="AI12" s="76"/>
      <c r="AJ12" s="75">
        <v>3</v>
      </c>
      <c r="AK12" s="76"/>
      <c r="AL12" s="82">
        <f>SUM(L12:AB12)</f>
        <v>2715.82</v>
      </c>
    </row>
    <row r="13" spans="1:38">
      <c r="B13" s="66" t="s">
        <v>28</v>
      </c>
      <c r="C13" s="34" t="s">
        <v>34</v>
      </c>
      <c r="D13" s="67" t="s">
        <v>29</v>
      </c>
      <c r="E13" s="68">
        <v>44599</v>
      </c>
      <c r="F13" s="69" t="s">
        <v>35</v>
      </c>
      <c r="G13" s="70" t="s">
        <v>36</v>
      </c>
      <c r="H13" s="71">
        <v>0.29166666666666669</v>
      </c>
      <c r="I13" s="72" t="s">
        <v>31</v>
      </c>
      <c r="J13" s="71">
        <v>0.70833333333333337</v>
      </c>
      <c r="K13" s="73">
        <v>1.8333333333333333</v>
      </c>
      <c r="L13" s="74">
        <v>2093.4</v>
      </c>
      <c r="M13" s="75">
        <v>264.12</v>
      </c>
      <c r="N13" s="75">
        <v>69.78</v>
      </c>
      <c r="O13" s="75"/>
      <c r="P13" s="75"/>
      <c r="Q13" s="75"/>
      <c r="R13" s="75"/>
      <c r="S13" s="75"/>
      <c r="T13" s="75"/>
      <c r="U13" s="76"/>
      <c r="V13" s="75"/>
      <c r="W13" s="75"/>
      <c r="X13" s="76"/>
      <c r="Y13" s="76"/>
      <c r="Z13" s="75"/>
      <c r="AA13" s="76"/>
      <c r="AB13" s="75"/>
      <c r="AC13" s="75"/>
      <c r="AD13" s="76"/>
      <c r="AE13" s="76"/>
      <c r="AF13" s="76"/>
      <c r="AG13" s="76"/>
      <c r="AH13" s="75"/>
      <c r="AI13" s="76"/>
      <c r="AJ13" s="75">
        <v>3</v>
      </c>
      <c r="AK13" s="76"/>
      <c r="AL13" s="82">
        <f t="shared" si="0"/>
        <v>2427.3000000000002</v>
      </c>
    </row>
    <row r="14" spans="1:38">
      <c r="B14" s="66" t="s">
        <v>196</v>
      </c>
      <c r="C14" s="34" t="s">
        <v>201</v>
      </c>
      <c r="D14" s="67" t="s">
        <v>29</v>
      </c>
      <c r="E14" s="68">
        <v>44775</v>
      </c>
      <c r="F14" s="69" t="s">
        <v>170</v>
      </c>
      <c r="G14" s="70" t="s">
        <v>171</v>
      </c>
      <c r="H14" s="71">
        <v>0.65625</v>
      </c>
      <c r="I14" s="72" t="s">
        <v>172</v>
      </c>
      <c r="J14" s="71">
        <v>0.91666666666666663</v>
      </c>
      <c r="K14" s="73">
        <v>1.5</v>
      </c>
      <c r="L14" s="74">
        <v>1292.8699999999999</v>
      </c>
      <c r="M14" s="75">
        <v>255.6</v>
      </c>
      <c r="N14" s="75">
        <v>43.09</v>
      </c>
      <c r="O14" s="75"/>
      <c r="P14" s="75"/>
      <c r="Q14" s="75"/>
      <c r="R14" s="75">
        <v>8.5500000000000007</v>
      </c>
      <c r="S14" s="75"/>
      <c r="T14" s="75"/>
      <c r="U14" s="76"/>
      <c r="V14" s="75"/>
      <c r="W14" s="75"/>
      <c r="X14" s="76"/>
      <c r="Y14" s="76"/>
      <c r="Z14" s="75"/>
      <c r="AA14" s="76"/>
      <c r="AB14" s="75"/>
      <c r="AC14" s="75"/>
      <c r="AD14" s="76"/>
      <c r="AE14" s="76"/>
      <c r="AF14" s="76"/>
      <c r="AG14" s="76"/>
      <c r="AH14" s="75"/>
      <c r="AI14" s="76"/>
      <c r="AJ14" s="75"/>
      <c r="AK14" s="76"/>
      <c r="AL14" s="82">
        <f>SUM(L14:AB14)</f>
        <v>1600.1099999999997</v>
      </c>
    </row>
    <row r="15" spans="1:38">
      <c r="B15" s="66" t="s">
        <v>28</v>
      </c>
      <c r="C15" s="34" t="s">
        <v>37</v>
      </c>
      <c r="D15" s="67" t="s">
        <v>29</v>
      </c>
      <c r="E15" s="68">
        <v>44599</v>
      </c>
      <c r="F15" s="69" t="s">
        <v>38</v>
      </c>
      <c r="G15" s="70" t="s">
        <v>39</v>
      </c>
      <c r="H15" s="71">
        <v>0.30208333333333331</v>
      </c>
      <c r="I15" s="72" t="s">
        <v>40</v>
      </c>
      <c r="J15" s="71">
        <v>0.71875</v>
      </c>
      <c r="K15" s="73">
        <v>1.8333333333333333</v>
      </c>
      <c r="L15" s="74">
        <v>4000</v>
      </c>
      <c r="M15" s="75">
        <v>242.4</v>
      </c>
      <c r="N15" s="75"/>
      <c r="O15" s="75"/>
      <c r="P15" s="75"/>
      <c r="Q15" s="75"/>
      <c r="R15" s="75"/>
      <c r="S15" s="75"/>
      <c r="T15" s="75"/>
      <c r="U15" s="76"/>
      <c r="V15" s="75"/>
      <c r="W15" s="75"/>
      <c r="X15" s="81">
        <v>800</v>
      </c>
      <c r="Y15" s="76"/>
      <c r="Z15" s="75"/>
      <c r="AA15" s="76"/>
      <c r="AB15" s="75"/>
      <c r="AC15" s="75"/>
      <c r="AD15" s="76"/>
      <c r="AE15" s="76"/>
      <c r="AF15" s="76"/>
      <c r="AG15" s="76"/>
      <c r="AH15" s="75"/>
      <c r="AI15" s="76"/>
      <c r="AJ15" s="75">
        <v>3</v>
      </c>
      <c r="AK15" s="76"/>
      <c r="AL15" s="82">
        <f t="shared" si="0"/>
        <v>5042.3999999999996</v>
      </c>
    </row>
    <row r="16" spans="1:38">
      <c r="B16" s="66" t="s">
        <v>28</v>
      </c>
      <c r="C16" s="34" t="s">
        <v>41</v>
      </c>
      <c r="D16" s="67" t="s">
        <v>29</v>
      </c>
      <c r="E16" s="68">
        <v>44599</v>
      </c>
      <c r="F16" s="69" t="s">
        <v>42</v>
      </c>
      <c r="G16" s="70" t="s">
        <v>43</v>
      </c>
      <c r="H16" s="71">
        <v>0.29166666666666669</v>
      </c>
      <c r="I16" s="72" t="s">
        <v>31</v>
      </c>
      <c r="J16" s="71">
        <v>0.70833333333333337</v>
      </c>
      <c r="K16" s="73">
        <v>1.8333333333333333</v>
      </c>
      <c r="L16" s="74">
        <v>1779.39</v>
      </c>
      <c r="M16" s="75">
        <v>264.12</v>
      </c>
      <c r="N16" s="75">
        <v>59.31</v>
      </c>
      <c r="O16" s="75"/>
      <c r="P16" s="75"/>
      <c r="Q16" s="75"/>
      <c r="R16" s="75"/>
      <c r="S16" s="75"/>
      <c r="T16" s="75"/>
      <c r="U16" s="76"/>
      <c r="V16" s="75"/>
      <c r="W16" s="75"/>
      <c r="X16" s="76"/>
      <c r="Y16" s="76"/>
      <c r="Z16" s="75"/>
      <c r="AA16" s="76"/>
      <c r="AB16" s="75"/>
      <c r="AC16" s="75"/>
      <c r="AD16" s="76"/>
      <c r="AE16" s="76"/>
      <c r="AF16" s="76"/>
      <c r="AG16" s="76"/>
      <c r="AH16" s="75"/>
      <c r="AI16" s="76"/>
      <c r="AJ16" s="75">
        <v>3</v>
      </c>
      <c r="AK16" s="76"/>
      <c r="AL16" s="82">
        <f t="shared" si="0"/>
        <v>2102.8200000000002</v>
      </c>
    </row>
    <row r="17" spans="2:38">
      <c r="B17" s="66" t="s">
        <v>52</v>
      </c>
      <c r="C17" s="34" t="s">
        <v>149</v>
      </c>
      <c r="D17" s="67" t="s">
        <v>29</v>
      </c>
      <c r="E17" s="68">
        <v>44748</v>
      </c>
      <c r="F17" s="69" t="s">
        <v>150</v>
      </c>
      <c r="G17" s="70" t="s">
        <v>101</v>
      </c>
      <c r="H17" s="71">
        <v>0.28125</v>
      </c>
      <c r="I17" s="72" t="s">
        <v>151</v>
      </c>
      <c r="J17" s="71">
        <v>0.54166666666666663</v>
      </c>
      <c r="K17" s="73">
        <v>1.25</v>
      </c>
      <c r="L17" s="74">
        <v>2600</v>
      </c>
      <c r="M17" s="75">
        <v>242.4</v>
      </c>
      <c r="N17" s="75"/>
      <c r="O17" s="75"/>
      <c r="P17" s="75"/>
      <c r="Q17" s="75"/>
      <c r="R17" s="75"/>
      <c r="S17" s="75"/>
      <c r="T17" s="75"/>
      <c r="U17" s="75">
        <v>130</v>
      </c>
      <c r="V17" s="75"/>
      <c r="W17" s="75"/>
      <c r="X17" s="76"/>
      <c r="Y17" s="76"/>
      <c r="Z17" s="75"/>
      <c r="AA17" s="76"/>
      <c r="AB17" s="75"/>
      <c r="AC17" s="75"/>
      <c r="AD17" s="76"/>
      <c r="AE17" s="76"/>
      <c r="AF17" s="76"/>
      <c r="AG17" s="76"/>
      <c r="AH17" s="75"/>
      <c r="AI17" s="76"/>
      <c r="AJ17" s="75"/>
      <c r="AK17" s="76"/>
      <c r="AL17" s="82">
        <f>SUM(L17:AB17)</f>
        <v>2972.4</v>
      </c>
    </row>
    <row r="18" spans="2:38">
      <c r="B18" s="66" t="s">
        <v>28</v>
      </c>
      <c r="C18" s="66" t="s">
        <v>45</v>
      </c>
      <c r="D18" s="67" t="s">
        <v>29</v>
      </c>
      <c r="E18" s="68">
        <v>44609</v>
      </c>
      <c r="F18" s="69" t="s">
        <v>46</v>
      </c>
      <c r="G18" s="70" t="s">
        <v>47</v>
      </c>
      <c r="H18" s="71">
        <v>0.29166666666666669</v>
      </c>
      <c r="I18" s="72" t="s">
        <v>31</v>
      </c>
      <c r="J18" s="71">
        <v>0.70833333333333337</v>
      </c>
      <c r="K18" s="73">
        <v>1.8333333333333333</v>
      </c>
      <c r="L18" s="74">
        <v>2302.7399999999998</v>
      </c>
      <c r="M18" s="75">
        <v>264.12</v>
      </c>
      <c r="N18" s="75">
        <v>76.760000000000005</v>
      </c>
      <c r="O18" s="75"/>
      <c r="P18" s="75"/>
      <c r="Q18" s="75"/>
      <c r="R18" s="75"/>
      <c r="S18" s="75"/>
      <c r="T18" s="75"/>
      <c r="U18" s="76"/>
      <c r="V18" s="75"/>
      <c r="W18" s="75"/>
      <c r="X18" s="76"/>
      <c r="Y18" s="76"/>
      <c r="Z18" s="75"/>
      <c r="AA18" s="76"/>
      <c r="AB18" s="75"/>
      <c r="AC18" s="75"/>
      <c r="AD18" s="76"/>
      <c r="AE18" s="76"/>
      <c r="AF18" s="76"/>
      <c r="AG18" s="76"/>
      <c r="AH18" s="75"/>
      <c r="AI18" s="76"/>
      <c r="AJ18" s="75">
        <v>3</v>
      </c>
      <c r="AK18" s="76"/>
      <c r="AL18" s="82">
        <f t="shared" si="0"/>
        <v>2643.62</v>
      </c>
    </row>
    <row r="19" spans="2:38">
      <c r="B19" s="66" t="s">
        <v>52</v>
      </c>
      <c r="C19" s="34" t="s">
        <v>48</v>
      </c>
      <c r="D19" s="67" t="s">
        <v>29</v>
      </c>
      <c r="E19" s="68">
        <v>44613</v>
      </c>
      <c r="F19" s="69" t="s">
        <v>49</v>
      </c>
      <c r="G19" s="70" t="s">
        <v>50</v>
      </c>
      <c r="H19" s="77">
        <v>0.54166666666666663</v>
      </c>
      <c r="I19" s="77" t="s">
        <v>152</v>
      </c>
      <c r="J19" s="77">
        <v>0.80208333333333337</v>
      </c>
      <c r="K19" s="73">
        <v>1.25</v>
      </c>
      <c r="L19" s="74">
        <v>2721.42</v>
      </c>
      <c r="M19" s="75">
        <v>264.12</v>
      </c>
      <c r="N19" s="75">
        <v>90.71</v>
      </c>
      <c r="O19" s="75"/>
      <c r="P19" s="75"/>
      <c r="Q19" s="75"/>
      <c r="R19" s="75"/>
      <c r="S19" s="75"/>
      <c r="T19" s="75"/>
      <c r="U19" s="76"/>
      <c r="V19" s="75"/>
      <c r="W19" s="75"/>
      <c r="X19" s="76"/>
      <c r="Y19" s="76"/>
      <c r="Z19" s="75"/>
      <c r="AA19" s="76"/>
      <c r="AB19" s="75"/>
      <c r="AC19" s="75"/>
      <c r="AD19" s="76"/>
      <c r="AE19" s="75"/>
      <c r="AF19" s="76"/>
      <c r="AG19" s="76"/>
      <c r="AH19" s="75"/>
      <c r="AI19" s="76"/>
      <c r="AJ19" s="75"/>
      <c r="AK19" s="76"/>
      <c r="AL19" s="82">
        <f t="shared" si="0"/>
        <v>3076.25</v>
      </c>
    </row>
    <row r="20" spans="2:38">
      <c r="B20" s="66" t="s">
        <v>52</v>
      </c>
      <c r="C20" s="34" t="s">
        <v>153</v>
      </c>
      <c r="D20" s="67" t="s">
        <v>29</v>
      </c>
      <c r="E20" s="68">
        <v>44760</v>
      </c>
      <c r="F20" s="69" t="s">
        <v>154</v>
      </c>
      <c r="G20" s="70" t="s">
        <v>50</v>
      </c>
      <c r="H20" s="77">
        <v>0.28125</v>
      </c>
      <c r="I20" s="77" t="s">
        <v>155</v>
      </c>
      <c r="J20" s="77">
        <v>0.54166666666666663</v>
      </c>
      <c r="K20" s="73">
        <v>1.25</v>
      </c>
      <c r="L20" s="74">
        <v>2721.42</v>
      </c>
      <c r="M20" s="75">
        <v>264.12</v>
      </c>
      <c r="N20" s="75">
        <v>90.71</v>
      </c>
      <c r="O20" s="75"/>
      <c r="P20" s="75"/>
      <c r="Q20" s="75"/>
      <c r="R20" s="75"/>
      <c r="S20" s="75"/>
      <c r="T20" s="75"/>
      <c r="U20" s="76"/>
      <c r="V20" s="75"/>
      <c r="W20" s="75"/>
      <c r="X20" s="76"/>
      <c r="Y20" s="76"/>
      <c r="Z20" s="75"/>
      <c r="AA20" s="76"/>
      <c r="AB20" s="75"/>
      <c r="AC20" s="75"/>
      <c r="AD20" s="76"/>
      <c r="AE20" s="75"/>
      <c r="AF20" s="76"/>
      <c r="AG20" s="76"/>
      <c r="AH20" s="75"/>
      <c r="AI20" s="76"/>
      <c r="AJ20" s="75"/>
      <c r="AK20" s="76"/>
      <c r="AL20" s="82">
        <f t="shared" si="0"/>
        <v>3076.25</v>
      </c>
    </row>
    <row r="21" spans="2:38">
      <c r="B21" s="66" t="s">
        <v>124</v>
      </c>
      <c r="C21" s="35" t="s">
        <v>53</v>
      </c>
      <c r="D21" s="67" t="s">
        <v>29</v>
      </c>
      <c r="E21" s="68">
        <v>44613</v>
      </c>
      <c r="F21" s="69" t="s">
        <v>54</v>
      </c>
      <c r="G21" s="70" t="s">
        <v>55</v>
      </c>
      <c r="H21" s="71">
        <v>0.33333333333333331</v>
      </c>
      <c r="I21" s="72" t="s">
        <v>31</v>
      </c>
      <c r="J21" s="71">
        <v>0.75</v>
      </c>
      <c r="K21" s="73">
        <v>1.8333333333333333</v>
      </c>
      <c r="L21" s="74">
        <v>1570.05</v>
      </c>
      <c r="M21" s="75">
        <v>264.12</v>
      </c>
      <c r="N21" s="75">
        <v>52.34</v>
      </c>
      <c r="O21" s="75">
        <v>65.42</v>
      </c>
      <c r="P21" s="75"/>
      <c r="Q21" s="75"/>
      <c r="R21" s="75">
        <v>3.57</v>
      </c>
      <c r="S21" s="75"/>
      <c r="T21" s="75">
        <v>415.94</v>
      </c>
      <c r="U21" s="76"/>
      <c r="V21" s="75"/>
      <c r="W21" s="75"/>
      <c r="X21" s="76"/>
      <c r="Y21" s="76"/>
      <c r="Z21" s="75">
        <v>12.2</v>
      </c>
      <c r="AA21" s="76"/>
      <c r="AB21" s="75"/>
      <c r="AC21" s="75"/>
      <c r="AD21" s="76"/>
      <c r="AE21" s="76"/>
      <c r="AF21" s="76"/>
      <c r="AG21" s="76"/>
      <c r="AH21" s="75"/>
      <c r="AI21" s="76"/>
      <c r="AJ21" s="75">
        <v>3</v>
      </c>
      <c r="AK21" s="76"/>
      <c r="AL21" s="82">
        <f t="shared" si="0"/>
        <v>2383.64</v>
      </c>
    </row>
    <row r="22" spans="2:38">
      <c r="B22" s="66" t="s">
        <v>196</v>
      </c>
      <c r="C22" s="35" t="s">
        <v>202</v>
      </c>
      <c r="D22" s="67" t="s">
        <v>29</v>
      </c>
      <c r="E22" s="68">
        <v>44775</v>
      </c>
      <c r="F22" s="69" t="s">
        <v>173</v>
      </c>
      <c r="G22" s="70" t="s">
        <v>171</v>
      </c>
      <c r="H22" s="71">
        <v>0.2638888888888889</v>
      </c>
      <c r="I22" s="72" t="s">
        <v>174</v>
      </c>
      <c r="J22" s="71">
        <v>0.76388888888888884</v>
      </c>
      <c r="K22" s="73">
        <v>1.5</v>
      </c>
      <c r="L22" s="74">
        <v>1292.8699999999999</v>
      </c>
      <c r="M22" s="75">
        <v>255.6</v>
      </c>
      <c r="N22" s="75">
        <v>43.09</v>
      </c>
      <c r="O22" s="75"/>
      <c r="P22" s="75"/>
      <c r="Q22" s="75"/>
      <c r="R22" s="75"/>
      <c r="S22" s="75"/>
      <c r="T22" s="75"/>
      <c r="U22" s="76"/>
      <c r="V22" s="75"/>
      <c r="W22" s="75"/>
      <c r="X22" s="76"/>
      <c r="Y22" s="76"/>
      <c r="Z22" s="75"/>
      <c r="AA22" s="76"/>
      <c r="AB22" s="75"/>
      <c r="AC22" s="75"/>
      <c r="AD22" s="76"/>
      <c r="AE22" s="76"/>
      <c r="AF22" s="76"/>
      <c r="AG22" s="76"/>
      <c r="AH22" s="75"/>
      <c r="AI22" s="76"/>
      <c r="AJ22" s="75">
        <v>3</v>
      </c>
      <c r="AK22" s="76"/>
      <c r="AL22" s="82">
        <f>SUM(L22:AB22)</f>
        <v>1591.5599999999997</v>
      </c>
    </row>
    <row r="23" spans="2:38">
      <c r="B23" s="66" t="s">
        <v>58</v>
      </c>
      <c r="C23" s="34" t="s">
        <v>59</v>
      </c>
      <c r="D23" s="67" t="s">
        <v>29</v>
      </c>
      <c r="E23" s="68">
        <v>44613</v>
      </c>
      <c r="F23" s="69" t="s">
        <v>60</v>
      </c>
      <c r="G23" s="70" t="s">
        <v>61</v>
      </c>
      <c r="H23" s="71">
        <v>0.30208333333333331</v>
      </c>
      <c r="I23" s="72" t="s">
        <v>31</v>
      </c>
      <c r="J23" s="71">
        <v>0.71875</v>
      </c>
      <c r="K23" s="73">
        <v>1.8333333333333333</v>
      </c>
      <c r="L23" s="74">
        <v>3250.11</v>
      </c>
      <c r="M23" s="75">
        <v>242.4</v>
      </c>
      <c r="N23" s="75"/>
      <c r="O23" s="75"/>
      <c r="P23" s="75"/>
      <c r="Q23" s="75"/>
      <c r="R23" s="75"/>
      <c r="S23" s="75"/>
      <c r="T23" s="75"/>
      <c r="U23" s="76"/>
      <c r="V23" s="75"/>
      <c r="W23" s="75"/>
      <c r="X23" s="76"/>
      <c r="Y23" s="76"/>
      <c r="Z23" s="75"/>
      <c r="AA23" s="76"/>
      <c r="AB23" s="75"/>
      <c r="AC23" s="75"/>
      <c r="AD23" s="76"/>
      <c r="AE23" s="76"/>
      <c r="AF23" s="76"/>
      <c r="AG23" s="76"/>
      <c r="AH23" s="75"/>
      <c r="AI23" s="76"/>
      <c r="AJ23" s="75">
        <v>3</v>
      </c>
      <c r="AK23" s="76"/>
      <c r="AL23" s="82">
        <f t="shared" si="0"/>
        <v>3492.51</v>
      </c>
    </row>
    <row r="24" spans="2:38">
      <c r="B24" s="66" t="s">
        <v>204</v>
      </c>
      <c r="C24" s="34" t="s">
        <v>203</v>
      </c>
      <c r="D24" s="67" t="s">
        <v>29</v>
      </c>
      <c r="E24" s="68">
        <v>44775</v>
      </c>
      <c r="F24" s="69" t="s">
        <v>175</v>
      </c>
      <c r="G24" s="70" t="s">
        <v>176</v>
      </c>
      <c r="H24" s="71">
        <v>0.27083333333333331</v>
      </c>
      <c r="I24" s="72" t="s">
        <v>174</v>
      </c>
      <c r="J24" s="71">
        <v>0.77083333333333337</v>
      </c>
      <c r="K24" s="73">
        <v>1.5</v>
      </c>
      <c r="L24" s="74">
        <v>1209.68</v>
      </c>
      <c r="M24" s="75">
        <v>255.6</v>
      </c>
      <c r="N24" s="75">
        <v>40.33</v>
      </c>
      <c r="O24" s="75"/>
      <c r="P24" s="75"/>
      <c r="Q24" s="75"/>
      <c r="R24" s="75"/>
      <c r="S24" s="75"/>
      <c r="T24" s="75"/>
      <c r="U24" s="76"/>
      <c r="V24" s="75"/>
      <c r="W24" s="75"/>
      <c r="X24" s="76"/>
      <c r="Y24" s="76"/>
      <c r="Z24" s="75"/>
      <c r="AA24" s="76"/>
      <c r="AB24" s="75"/>
      <c r="AC24" s="75"/>
      <c r="AD24" s="76"/>
      <c r="AE24" s="75"/>
      <c r="AF24" s="76"/>
      <c r="AG24" s="76"/>
      <c r="AH24" s="75"/>
      <c r="AI24" s="76"/>
      <c r="AJ24" s="75">
        <v>3</v>
      </c>
      <c r="AK24" s="76"/>
      <c r="AL24" s="82">
        <f t="shared" si="0"/>
        <v>1505.61</v>
      </c>
    </row>
    <row r="25" spans="2:38">
      <c r="B25" s="66" t="s">
        <v>52</v>
      </c>
      <c r="C25" s="34" t="s">
        <v>62</v>
      </c>
      <c r="D25" s="67" t="s">
        <v>29</v>
      </c>
      <c r="E25" s="68">
        <v>44613</v>
      </c>
      <c r="F25" s="69" t="s">
        <v>63</v>
      </c>
      <c r="G25" s="70" t="s">
        <v>64</v>
      </c>
      <c r="H25" s="77">
        <v>0.54166666666666663</v>
      </c>
      <c r="I25" s="77" t="s">
        <v>133</v>
      </c>
      <c r="J25" s="77">
        <v>0.80208333333333337</v>
      </c>
      <c r="K25" s="73">
        <v>1.25</v>
      </c>
      <c r="L25" s="74">
        <v>2721.42</v>
      </c>
      <c r="M25" s="75">
        <v>190.93</v>
      </c>
      <c r="N25" s="75"/>
      <c r="O25" s="75"/>
      <c r="P25" s="75"/>
      <c r="Q25" s="75"/>
      <c r="R25" s="75"/>
      <c r="S25" s="75"/>
      <c r="T25" s="75"/>
      <c r="U25" s="76"/>
      <c r="V25" s="75"/>
      <c r="W25" s="75"/>
      <c r="X25" s="76"/>
      <c r="Y25" s="76"/>
      <c r="Z25" s="75"/>
      <c r="AA25" s="76"/>
      <c r="AB25" s="75"/>
      <c r="AC25" s="75">
        <v>351.15</v>
      </c>
      <c r="AD25" s="76"/>
      <c r="AE25" s="75">
        <v>139.58000000000001</v>
      </c>
      <c r="AF25" s="76"/>
      <c r="AG25" s="76"/>
      <c r="AH25" s="75">
        <v>175.58</v>
      </c>
      <c r="AI25" s="76"/>
      <c r="AJ25" s="75"/>
      <c r="AK25" s="76"/>
      <c r="AL25" s="82">
        <f t="shared" si="0"/>
        <v>2912.35</v>
      </c>
    </row>
    <row r="26" spans="2:38">
      <c r="B26" s="66" t="s">
        <v>196</v>
      </c>
      <c r="C26" s="34" t="s">
        <v>205</v>
      </c>
      <c r="D26" s="67" t="s">
        <v>29</v>
      </c>
      <c r="E26" s="68">
        <v>44798</v>
      </c>
      <c r="F26" s="69" t="s">
        <v>177</v>
      </c>
      <c r="G26" s="70" t="s">
        <v>171</v>
      </c>
      <c r="H26" s="77">
        <v>0.54166666666666663</v>
      </c>
      <c r="I26" s="77" t="s">
        <v>178</v>
      </c>
      <c r="J26" s="77">
        <v>0.91666666666666663</v>
      </c>
      <c r="K26" s="73">
        <v>1.8333333333333333</v>
      </c>
      <c r="L26" s="74">
        <v>368.71</v>
      </c>
      <c r="M26" s="75">
        <v>59.64</v>
      </c>
      <c r="N26" s="75">
        <v>12.29</v>
      </c>
      <c r="O26" s="75"/>
      <c r="P26" s="75"/>
      <c r="Q26" s="75"/>
      <c r="R26" s="75"/>
      <c r="S26" s="75"/>
      <c r="T26" s="75"/>
      <c r="U26" s="76"/>
      <c r="V26" s="75"/>
      <c r="W26" s="75"/>
      <c r="X26" s="76"/>
      <c r="Y26" s="76"/>
      <c r="Z26" s="75"/>
      <c r="AA26" s="76"/>
      <c r="AB26" s="75"/>
      <c r="AC26" s="75"/>
      <c r="AD26" s="76"/>
      <c r="AE26" s="75"/>
      <c r="AF26" s="76"/>
      <c r="AG26" s="76"/>
      <c r="AH26" s="75"/>
      <c r="AI26" s="76"/>
      <c r="AJ26" s="75">
        <v>3</v>
      </c>
      <c r="AK26" s="76"/>
      <c r="AL26" s="82">
        <f>SUM(L26:AB26)</f>
        <v>440.64</v>
      </c>
    </row>
    <row r="27" spans="2:38">
      <c r="B27" s="66" t="s">
        <v>56</v>
      </c>
      <c r="C27" s="34" t="s">
        <v>126</v>
      </c>
      <c r="D27" s="67" t="s">
        <v>29</v>
      </c>
      <c r="E27" s="68">
        <v>44704</v>
      </c>
      <c r="F27" s="69" t="s">
        <v>125</v>
      </c>
      <c r="G27" s="70" t="s">
        <v>57</v>
      </c>
      <c r="H27" s="77">
        <v>0.29166666666666669</v>
      </c>
      <c r="I27" s="77" t="s">
        <v>83</v>
      </c>
      <c r="J27" s="77">
        <v>0.70833333333333337</v>
      </c>
      <c r="K27" s="73">
        <v>1.8333333333333333</v>
      </c>
      <c r="L27" s="74">
        <v>1344.7</v>
      </c>
      <c r="M27" s="75">
        <v>264.12</v>
      </c>
      <c r="N27" s="75">
        <v>44.82</v>
      </c>
      <c r="O27" s="75"/>
      <c r="P27" s="75"/>
      <c r="Q27" s="75"/>
      <c r="R27" s="75"/>
      <c r="S27" s="75"/>
      <c r="T27" s="75"/>
      <c r="U27" s="76"/>
      <c r="V27" s="75"/>
      <c r="W27" s="75"/>
      <c r="X27" s="76"/>
      <c r="Y27" s="76"/>
      <c r="Z27" s="75"/>
      <c r="AA27" s="76"/>
      <c r="AB27" s="75"/>
      <c r="AC27" s="75"/>
      <c r="AD27" s="76"/>
      <c r="AE27" s="75"/>
      <c r="AF27" s="76"/>
      <c r="AG27" s="76"/>
      <c r="AH27" s="75"/>
      <c r="AI27" s="76"/>
      <c r="AJ27" s="75">
        <v>3</v>
      </c>
      <c r="AK27" s="76"/>
      <c r="AL27" s="82">
        <f t="shared" si="0"/>
        <v>1653.64</v>
      </c>
    </row>
    <row r="28" spans="2:38">
      <c r="B28" s="66" t="s">
        <v>56</v>
      </c>
      <c r="C28" s="34" t="s">
        <v>66</v>
      </c>
      <c r="D28" s="67" t="s">
        <v>29</v>
      </c>
      <c r="E28" s="68">
        <v>44613</v>
      </c>
      <c r="F28" s="69" t="s">
        <v>67</v>
      </c>
      <c r="G28" s="70" t="s">
        <v>148</v>
      </c>
      <c r="H28" s="71">
        <v>0.27083333333333331</v>
      </c>
      <c r="I28" s="72" t="s">
        <v>44</v>
      </c>
      <c r="J28" s="71">
        <v>0.6875</v>
      </c>
      <c r="K28" s="73">
        <v>1.8333333333333333</v>
      </c>
      <c r="L28" s="74">
        <v>1570.05</v>
      </c>
      <c r="M28" s="75">
        <v>264.12</v>
      </c>
      <c r="N28" s="75">
        <v>52.34</v>
      </c>
      <c r="O28" s="75"/>
      <c r="P28" s="75"/>
      <c r="Q28" s="75"/>
      <c r="R28" s="75"/>
      <c r="S28" s="75"/>
      <c r="T28" s="75"/>
      <c r="U28" s="76"/>
      <c r="V28" s="75"/>
      <c r="W28" s="75"/>
      <c r="X28" s="76"/>
      <c r="Y28" s="76"/>
      <c r="Z28" s="75"/>
      <c r="AA28" s="76"/>
      <c r="AB28" s="75"/>
      <c r="AC28" s="75"/>
      <c r="AD28" s="76"/>
      <c r="AE28" s="75"/>
      <c r="AF28" s="76"/>
      <c r="AG28" s="76"/>
      <c r="AH28" s="75"/>
      <c r="AI28" s="76"/>
      <c r="AJ28" s="75">
        <v>3</v>
      </c>
      <c r="AK28" s="76"/>
      <c r="AL28" s="82">
        <f t="shared" si="0"/>
        <v>1886.51</v>
      </c>
    </row>
    <row r="29" spans="2:38">
      <c r="B29" s="66" t="s">
        <v>58</v>
      </c>
      <c r="C29" s="34" t="s">
        <v>68</v>
      </c>
      <c r="D29" s="67" t="s">
        <v>29</v>
      </c>
      <c r="E29" s="68">
        <v>44613</v>
      </c>
      <c r="F29" s="69" t="s">
        <v>69</v>
      </c>
      <c r="G29" s="70" t="s">
        <v>70</v>
      </c>
      <c r="H29" s="71">
        <v>0.27083333333333331</v>
      </c>
      <c r="I29" s="72" t="s">
        <v>44</v>
      </c>
      <c r="J29" s="71">
        <v>0.6875</v>
      </c>
      <c r="K29" s="73">
        <v>1.8333333333333333</v>
      </c>
      <c r="L29" s="74">
        <v>1320.6</v>
      </c>
      <c r="M29" s="75">
        <v>264.12</v>
      </c>
      <c r="N29" s="75">
        <v>44.02</v>
      </c>
      <c r="O29" s="75"/>
      <c r="P29" s="75"/>
      <c r="Q29" s="75"/>
      <c r="R29" s="75"/>
      <c r="S29" s="75"/>
      <c r="T29" s="75"/>
      <c r="U29" s="76"/>
      <c r="V29" s="75"/>
      <c r="W29" s="75"/>
      <c r="X29" s="76"/>
      <c r="Y29" s="76"/>
      <c r="Z29" s="75"/>
      <c r="AA29" s="76"/>
      <c r="AB29" s="75"/>
      <c r="AC29" s="75"/>
      <c r="AD29" s="76"/>
      <c r="AE29" s="75"/>
      <c r="AF29" s="76"/>
      <c r="AG29" s="76"/>
      <c r="AH29" s="75"/>
      <c r="AI29" s="76"/>
      <c r="AJ29" s="75">
        <v>3</v>
      </c>
      <c r="AK29" s="76"/>
      <c r="AL29" s="82">
        <f t="shared" si="0"/>
        <v>1628.7399999999998</v>
      </c>
    </row>
    <row r="30" spans="2:38">
      <c r="B30" s="66" t="s">
        <v>58</v>
      </c>
      <c r="C30" s="34" t="s">
        <v>72</v>
      </c>
      <c r="D30" s="67" t="s">
        <v>29</v>
      </c>
      <c r="E30" s="68">
        <v>44613</v>
      </c>
      <c r="F30" s="69" t="s">
        <v>73</v>
      </c>
      <c r="G30" s="70" t="s">
        <v>74</v>
      </c>
      <c r="H30" s="77">
        <v>0.29166666666666669</v>
      </c>
      <c r="I30" s="78" t="s">
        <v>31</v>
      </c>
      <c r="J30" s="77">
        <v>0.70833333333333337</v>
      </c>
      <c r="K30" s="73">
        <v>1.8333333333333333</v>
      </c>
      <c r="L30" s="74">
        <v>1632.85</v>
      </c>
      <c r="M30" s="75">
        <v>264.12</v>
      </c>
      <c r="N30" s="75">
        <v>54.43</v>
      </c>
      <c r="O30" s="75"/>
      <c r="P30" s="75"/>
      <c r="Q30" s="75"/>
      <c r="R30" s="75"/>
      <c r="S30" s="75"/>
      <c r="T30" s="75"/>
      <c r="U30" s="76"/>
      <c r="V30" s="75"/>
      <c r="W30" s="75"/>
      <c r="X30" s="76"/>
      <c r="Y30" s="76"/>
      <c r="Z30" s="75"/>
      <c r="AA30" s="76"/>
      <c r="AB30" s="75"/>
      <c r="AC30" s="75"/>
      <c r="AD30" s="76"/>
      <c r="AE30" s="75"/>
      <c r="AF30" s="76"/>
      <c r="AG30" s="76"/>
      <c r="AH30" s="75"/>
      <c r="AI30" s="76"/>
      <c r="AJ30" s="75">
        <v>3</v>
      </c>
      <c r="AK30" s="76"/>
      <c r="AL30" s="82">
        <f t="shared" si="0"/>
        <v>1951.3999999999999</v>
      </c>
    </row>
    <row r="31" spans="2:38">
      <c r="B31" s="66" t="s">
        <v>28</v>
      </c>
      <c r="C31" s="34" t="s">
        <v>75</v>
      </c>
      <c r="D31" s="67" t="s">
        <v>29</v>
      </c>
      <c r="E31" s="68">
        <v>44599</v>
      </c>
      <c r="F31" s="69" t="s">
        <v>76</v>
      </c>
      <c r="G31" s="70" t="s">
        <v>140</v>
      </c>
      <c r="H31" s="71">
        <v>0.29166666666666669</v>
      </c>
      <c r="I31" s="72" t="s">
        <v>71</v>
      </c>
      <c r="J31" s="71">
        <v>0.70833333333333337</v>
      </c>
      <c r="K31" s="73">
        <v>1.8333333333333333</v>
      </c>
      <c r="L31" s="74">
        <v>1600</v>
      </c>
      <c r="M31" s="75">
        <v>264.12</v>
      </c>
      <c r="N31" s="75">
        <v>53.33</v>
      </c>
      <c r="O31" s="75"/>
      <c r="P31" s="75"/>
      <c r="Q31" s="75"/>
      <c r="R31" s="75"/>
      <c r="S31" s="75"/>
      <c r="T31" s="75"/>
      <c r="U31" s="76"/>
      <c r="V31" s="75"/>
      <c r="W31" s="75"/>
      <c r="X31" s="75">
        <v>160</v>
      </c>
      <c r="Y31" s="76"/>
      <c r="Z31" s="75"/>
      <c r="AA31" s="76"/>
      <c r="AB31" s="75"/>
      <c r="AC31" s="75"/>
      <c r="AD31" s="76"/>
      <c r="AE31" s="75"/>
      <c r="AF31" s="76"/>
      <c r="AG31" s="76"/>
      <c r="AH31" s="75"/>
      <c r="AI31" s="76"/>
      <c r="AJ31" s="75">
        <v>3</v>
      </c>
      <c r="AK31" s="76"/>
      <c r="AL31" s="82">
        <f>SUM(L31:AI31)</f>
        <v>2077.4499999999998</v>
      </c>
    </row>
    <row r="32" spans="2:38">
      <c r="B32" s="66" t="s">
        <v>56</v>
      </c>
      <c r="C32" s="34" t="s">
        <v>77</v>
      </c>
      <c r="D32" s="67" t="s">
        <v>29</v>
      </c>
      <c r="E32" s="68">
        <v>44613</v>
      </c>
      <c r="F32" s="69" t="s">
        <v>78</v>
      </c>
      <c r="G32" s="70" t="s">
        <v>79</v>
      </c>
      <c r="H32" s="71">
        <v>0.27083333333333331</v>
      </c>
      <c r="I32" s="72" t="s">
        <v>80</v>
      </c>
      <c r="J32" s="71">
        <v>0.6875</v>
      </c>
      <c r="K32" s="73">
        <v>1.8333333333333333</v>
      </c>
      <c r="L32" s="74">
        <v>1320.6</v>
      </c>
      <c r="M32" s="75">
        <v>264.12</v>
      </c>
      <c r="N32" s="75">
        <v>44.02</v>
      </c>
      <c r="O32" s="75"/>
      <c r="P32" s="75">
        <v>56.47</v>
      </c>
      <c r="Q32" s="75"/>
      <c r="R32" s="75"/>
      <c r="S32" s="75"/>
      <c r="T32" s="75"/>
      <c r="U32" s="76"/>
      <c r="V32" s="75"/>
      <c r="W32" s="75"/>
      <c r="X32" s="76"/>
      <c r="Y32" s="76"/>
      <c r="Z32" s="75"/>
      <c r="AA32" s="76"/>
      <c r="AB32" s="75"/>
      <c r="AC32" s="75"/>
      <c r="AD32" s="76"/>
      <c r="AE32" s="75"/>
      <c r="AF32" s="76"/>
      <c r="AG32" s="76"/>
      <c r="AH32" s="75"/>
      <c r="AI32" s="76"/>
      <c r="AJ32" s="75">
        <v>3</v>
      </c>
      <c r="AK32" s="76"/>
      <c r="AL32" s="82">
        <f t="shared" si="0"/>
        <v>1685.2099999999998</v>
      </c>
    </row>
    <row r="33" spans="2:38">
      <c r="B33" s="66" t="s">
        <v>56</v>
      </c>
      <c r="C33" s="34" t="s">
        <v>81</v>
      </c>
      <c r="D33" s="67" t="s">
        <v>29</v>
      </c>
      <c r="E33" s="68">
        <v>44613</v>
      </c>
      <c r="F33" s="69" t="s">
        <v>82</v>
      </c>
      <c r="G33" s="70" t="s">
        <v>57</v>
      </c>
      <c r="H33" s="71">
        <v>0.29166666666666669</v>
      </c>
      <c r="I33" s="71" t="s">
        <v>83</v>
      </c>
      <c r="J33" s="71">
        <v>0.70833333333333337</v>
      </c>
      <c r="K33" s="73">
        <v>1.8333333333333333</v>
      </c>
      <c r="L33" s="74">
        <v>1344.7</v>
      </c>
      <c r="M33" s="75">
        <v>264.12</v>
      </c>
      <c r="N33" s="75">
        <v>44.82</v>
      </c>
      <c r="O33" s="75"/>
      <c r="P33" s="75">
        <v>56.47</v>
      </c>
      <c r="Q33" s="75"/>
      <c r="R33" s="75"/>
      <c r="S33" s="75"/>
      <c r="T33" s="75"/>
      <c r="U33" s="76"/>
      <c r="V33" s="75"/>
      <c r="W33" s="75"/>
      <c r="X33" s="76"/>
      <c r="Y33" s="76"/>
      <c r="Z33" s="75"/>
      <c r="AA33" s="76"/>
      <c r="AB33" s="75"/>
      <c r="AC33" s="75"/>
      <c r="AD33" s="76"/>
      <c r="AE33" s="75"/>
      <c r="AF33" s="76"/>
      <c r="AG33" s="76"/>
      <c r="AH33" s="75"/>
      <c r="AI33" s="76"/>
      <c r="AJ33" s="75">
        <v>3</v>
      </c>
      <c r="AK33" s="76"/>
      <c r="AL33" s="82">
        <f t="shared" si="0"/>
        <v>1710.1100000000001</v>
      </c>
    </row>
    <row r="34" spans="2:38">
      <c r="B34" s="66" t="s">
        <v>196</v>
      </c>
      <c r="C34" s="34" t="s">
        <v>206</v>
      </c>
      <c r="D34" s="67" t="s">
        <v>29</v>
      </c>
      <c r="E34" s="68">
        <v>44781</v>
      </c>
      <c r="F34" s="69" t="s">
        <v>179</v>
      </c>
      <c r="G34" s="70" t="s">
        <v>165</v>
      </c>
      <c r="H34" s="71">
        <v>0.54166666666666663</v>
      </c>
      <c r="I34" s="71" t="s">
        <v>180</v>
      </c>
      <c r="J34" s="71">
        <v>0.91666666666666663</v>
      </c>
      <c r="K34" s="73">
        <v>1.8333333333333333</v>
      </c>
      <c r="L34" s="74">
        <v>2516.21</v>
      </c>
      <c r="M34" s="75">
        <v>187.66</v>
      </c>
      <c r="N34" s="75"/>
      <c r="O34" s="75"/>
      <c r="P34" s="75"/>
      <c r="Q34" s="75"/>
      <c r="R34" s="75">
        <v>16.55</v>
      </c>
      <c r="S34" s="75"/>
      <c r="T34" s="75"/>
      <c r="U34" s="76"/>
      <c r="V34" s="75"/>
      <c r="W34" s="75"/>
      <c r="X34" s="76"/>
      <c r="Y34" s="76"/>
      <c r="Z34" s="75"/>
      <c r="AA34" s="76"/>
      <c r="AB34" s="75"/>
      <c r="AC34" s="75"/>
      <c r="AD34" s="76"/>
      <c r="AE34" s="75"/>
      <c r="AF34" s="76"/>
      <c r="AG34" s="76"/>
      <c r="AH34" s="75"/>
      <c r="AI34" s="76"/>
      <c r="AJ34" s="75">
        <v>3</v>
      </c>
      <c r="AK34" s="76"/>
      <c r="AL34" s="82">
        <f>SUM(L34:AB34)</f>
        <v>2720.42</v>
      </c>
    </row>
    <row r="35" spans="2:38">
      <c r="B35" s="66" t="s">
        <v>52</v>
      </c>
      <c r="C35" s="34" t="s">
        <v>156</v>
      </c>
      <c r="D35" s="67" t="s">
        <v>29</v>
      </c>
      <c r="E35" s="68">
        <v>44762</v>
      </c>
      <c r="F35" s="69" t="s">
        <v>157</v>
      </c>
      <c r="G35" s="70" t="s">
        <v>101</v>
      </c>
      <c r="H35" s="71">
        <v>0.54166666666666663</v>
      </c>
      <c r="I35" s="71" t="s">
        <v>152</v>
      </c>
      <c r="J35" s="71">
        <v>0.80208333333333337</v>
      </c>
      <c r="K35" s="73">
        <v>1.25</v>
      </c>
      <c r="L35" s="74">
        <v>2600</v>
      </c>
      <c r="M35" s="75">
        <v>242.4</v>
      </c>
      <c r="N35" s="75"/>
      <c r="O35" s="75"/>
      <c r="P35" s="75"/>
      <c r="Q35" s="75"/>
      <c r="R35" s="75"/>
      <c r="S35" s="75"/>
      <c r="T35" s="75"/>
      <c r="U35" s="75">
        <v>130</v>
      </c>
      <c r="V35" s="75"/>
      <c r="W35" s="75"/>
      <c r="X35" s="76"/>
      <c r="Y35" s="76"/>
      <c r="Z35" s="75"/>
      <c r="AA35" s="76"/>
      <c r="AB35" s="75"/>
      <c r="AC35" s="75"/>
      <c r="AD35" s="76"/>
      <c r="AE35" s="75"/>
      <c r="AF35" s="76"/>
      <c r="AG35" s="76"/>
      <c r="AH35" s="75"/>
      <c r="AI35" s="76"/>
      <c r="AJ35" s="75">
        <v>3</v>
      </c>
      <c r="AK35" s="76"/>
      <c r="AL35" s="82">
        <f>SUM(L35:AB35)</f>
        <v>2972.4</v>
      </c>
    </row>
    <row r="36" spans="2:38">
      <c r="B36" s="66" t="s">
        <v>141</v>
      </c>
      <c r="C36" s="34" t="s">
        <v>142</v>
      </c>
      <c r="D36" s="67" t="s">
        <v>29</v>
      </c>
      <c r="E36" s="68">
        <v>44713</v>
      </c>
      <c r="F36" s="69" t="s">
        <v>143</v>
      </c>
      <c r="G36" s="70" t="s">
        <v>144</v>
      </c>
      <c r="H36" s="71">
        <v>0.29166666666666669</v>
      </c>
      <c r="I36" s="71" t="s">
        <v>83</v>
      </c>
      <c r="J36" s="71">
        <v>0.70833333333333337</v>
      </c>
      <c r="K36" s="73">
        <v>1.8333333333333333</v>
      </c>
      <c r="L36" s="74">
        <v>1320.6</v>
      </c>
      <c r="M36" s="75">
        <v>264.12</v>
      </c>
      <c r="N36" s="75">
        <v>44.02</v>
      </c>
      <c r="O36" s="75"/>
      <c r="P36" s="75">
        <v>56.47</v>
      </c>
      <c r="Q36" s="75"/>
      <c r="R36" s="75"/>
      <c r="S36" s="75"/>
      <c r="T36" s="75"/>
      <c r="U36" s="76"/>
      <c r="V36" s="75"/>
      <c r="W36" s="75"/>
      <c r="X36" s="76"/>
      <c r="Y36" s="76"/>
      <c r="Z36" s="75"/>
      <c r="AA36" s="76"/>
      <c r="AB36" s="75"/>
      <c r="AC36" s="75"/>
      <c r="AD36" s="76"/>
      <c r="AE36" s="75"/>
      <c r="AF36" s="76"/>
      <c r="AG36" s="76"/>
      <c r="AH36" s="75"/>
      <c r="AI36" s="76"/>
      <c r="AJ36" s="75">
        <v>3</v>
      </c>
      <c r="AK36" s="76"/>
      <c r="AL36" s="82">
        <f>SUM(L36:P36)</f>
        <v>1685.2099999999998</v>
      </c>
    </row>
    <row r="37" spans="2:38">
      <c r="B37" s="66" t="s">
        <v>28</v>
      </c>
      <c r="C37" s="34" t="s">
        <v>135</v>
      </c>
      <c r="D37" s="67" t="s">
        <v>29</v>
      </c>
      <c r="E37" s="68">
        <v>44683</v>
      </c>
      <c r="F37" s="69" t="s">
        <v>134</v>
      </c>
      <c r="G37" s="70" t="s">
        <v>30</v>
      </c>
      <c r="H37" s="71">
        <v>0.29166666666666669</v>
      </c>
      <c r="I37" s="71" t="s">
        <v>136</v>
      </c>
      <c r="J37" s="71">
        <v>0.70833333333333337</v>
      </c>
      <c r="K37" s="73">
        <v>1.8333333333333333</v>
      </c>
      <c r="L37" s="74">
        <v>1570.05</v>
      </c>
      <c r="M37" s="75">
        <v>264.12</v>
      </c>
      <c r="N37" s="75">
        <v>52.34</v>
      </c>
      <c r="O37" s="75"/>
      <c r="P37" s="75"/>
      <c r="Q37" s="75"/>
      <c r="R37" s="75"/>
      <c r="S37" s="75"/>
      <c r="T37" s="75"/>
      <c r="U37" s="76"/>
      <c r="V37" s="75"/>
      <c r="W37" s="75"/>
      <c r="X37" s="76"/>
      <c r="Y37" s="76"/>
      <c r="Z37" s="75"/>
      <c r="AA37" s="76"/>
      <c r="AB37" s="75"/>
      <c r="AC37" s="75"/>
      <c r="AD37" s="76"/>
      <c r="AE37" s="75"/>
      <c r="AF37" s="76"/>
      <c r="AG37" s="76"/>
      <c r="AH37" s="75"/>
      <c r="AI37" s="76"/>
      <c r="AJ37" s="75">
        <v>3</v>
      </c>
      <c r="AK37" s="76"/>
      <c r="AL37" s="82">
        <f t="shared" si="0"/>
        <v>1886.51</v>
      </c>
    </row>
    <row r="38" spans="2:38">
      <c r="B38" s="66" t="s">
        <v>52</v>
      </c>
      <c r="C38" s="34" t="s">
        <v>158</v>
      </c>
      <c r="D38" s="67" t="s">
        <v>29</v>
      </c>
      <c r="E38" s="68">
        <v>44756</v>
      </c>
      <c r="F38" s="69" t="s">
        <v>159</v>
      </c>
      <c r="G38" s="70" t="s">
        <v>97</v>
      </c>
      <c r="H38" s="71">
        <v>0.53125</v>
      </c>
      <c r="I38" s="71" t="s">
        <v>152</v>
      </c>
      <c r="J38" s="71">
        <v>0.79166666666666663</v>
      </c>
      <c r="K38" s="73">
        <v>1.25</v>
      </c>
      <c r="L38" s="74">
        <v>2721.42</v>
      </c>
      <c r="M38" s="75">
        <v>264.12</v>
      </c>
      <c r="N38" s="75">
        <v>90.71</v>
      </c>
      <c r="O38" s="75"/>
      <c r="P38" s="75"/>
      <c r="Q38" s="75"/>
      <c r="R38" s="75"/>
      <c r="S38" s="75"/>
      <c r="T38" s="75"/>
      <c r="U38" s="76"/>
      <c r="V38" s="75"/>
      <c r="W38" s="75"/>
      <c r="X38" s="76"/>
      <c r="Y38" s="76"/>
      <c r="Z38" s="75"/>
      <c r="AA38" s="76"/>
      <c r="AB38" s="75"/>
      <c r="AC38" s="75"/>
      <c r="AD38" s="76"/>
      <c r="AE38" s="75"/>
      <c r="AF38" s="76"/>
      <c r="AG38" s="76"/>
      <c r="AH38" s="75"/>
      <c r="AI38" s="76"/>
      <c r="AJ38" s="75"/>
      <c r="AK38" s="76"/>
      <c r="AL38" s="82">
        <f t="shared" si="0"/>
        <v>3076.25</v>
      </c>
    </row>
    <row r="39" spans="2:38">
      <c r="B39" s="66" t="s">
        <v>56</v>
      </c>
      <c r="C39" s="34" t="s">
        <v>145</v>
      </c>
      <c r="D39" s="67" t="s">
        <v>29</v>
      </c>
      <c r="E39" s="68">
        <v>44732</v>
      </c>
      <c r="F39" s="69" t="s">
        <v>146</v>
      </c>
      <c r="G39" s="70" t="s">
        <v>147</v>
      </c>
      <c r="H39" s="71">
        <v>0.29166666666666669</v>
      </c>
      <c r="I39" s="71" t="s">
        <v>31</v>
      </c>
      <c r="J39" s="71">
        <v>0.70833333333333337</v>
      </c>
      <c r="K39" s="73">
        <v>1.8333333333333333</v>
      </c>
      <c r="L39" s="74">
        <v>1570.05</v>
      </c>
      <c r="M39" s="75">
        <v>264.12</v>
      </c>
      <c r="N39" s="75">
        <v>52.34</v>
      </c>
      <c r="O39" s="75"/>
      <c r="P39" s="75"/>
      <c r="Q39" s="75"/>
      <c r="R39" s="75"/>
      <c r="S39" s="75"/>
      <c r="T39" s="75"/>
      <c r="U39" s="76"/>
      <c r="V39" s="75"/>
      <c r="W39" s="75"/>
      <c r="X39" s="76"/>
      <c r="Y39" s="76"/>
      <c r="Z39" s="75"/>
      <c r="AA39" s="76"/>
      <c r="AB39" s="75"/>
      <c r="AC39" s="75"/>
      <c r="AD39" s="76"/>
      <c r="AE39" s="75"/>
      <c r="AF39" s="76"/>
      <c r="AG39" s="76"/>
      <c r="AH39" s="75"/>
      <c r="AI39" s="76"/>
      <c r="AJ39" s="75">
        <v>3</v>
      </c>
      <c r="AK39" s="76"/>
      <c r="AL39" s="82">
        <f t="shared" si="0"/>
        <v>1886.51</v>
      </c>
    </row>
    <row r="40" spans="2:38">
      <c r="B40" s="66" t="s">
        <v>58</v>
      </c>
      <c r="C40" s="34" t="s">
        <v>207</v>
      </c>
      <c r="D40" s="67" t="s">
        <v>29</v>
      </c>
      <c r="E40" s="68">
        <v>44781</v>
      </c>
      <c r="F40" s="69" t="s">
        <v>181</v>
      </c>
      <c r="G40" s="70" t="s">
        <v>182</v>
      </c>
      <c r="H40" s="71">
        <v>0.375</v>
      </c>
      <c r="I40" s="71" t="s">
        <v>174</v>
      </c>
      <c r="J40" s="71">
        <v>0.79166666666666663</v>
      </c>
      <c r="K40" s="73">
        <v>1.8333333333333333</v>
      </c>
      <c r="L40" s="74">
        <v>105.35</v>
      </c>
      <c r="M40" s="75">
        <v>17.04</v>
      </c>
      <c r="N40" s="75">
        <v>3.51</v>
      </c>
      <c r="O40" s="75"/>
      <c r="P40" s="75"/>
      <c r="Q40" s="75"/>
      <c r="R40" s="75"/>
      <c r="S40" s="75"/>
      <c r="T40" s="75"/>
      <c r="U40" s="76"/>
      <c r="V40" s="75"/>
      <c r="W40" s="75"/>
      <c r="X40" s="76"/>
      <c r="Y40" s="76"/>
      <c r="Z40" s="75"/>
      <c r="AA40" s="76"/>
      <c r="AB40" s="75"/>
      <c r="AC40" s="75"/>
      <c r="AD40" s="76"/>
      <c r="AE40" s="75"/>
      <c r="AF40" s="76"/>
      <c r="AG40" s="76"/>
      <c r="AH40" s="75"/>
      <c r="AI40" s="76"/>
      <c r="AJ40" s="75"/>
      <c r="AK40" s="76"/>
      <c r="AL40" s="82">
        <f t="shared" si="0"/>
        <v>125.89999999999999</v>
      </c>
    </row>
    <row r="41" spans="2:38">
      <c r="B41" s="66" t="s">
        <v>58</v>
      </c>
      <c r="C41" s="34" t="s">
        <v>208</v>
      </c>
      <c r="D41" s="67" t="s">
        <v>29</v>
      </c>
      <c r="E41" s="68">
        <v>44775</v>
      </c>
      <c r="F41" s="69" t="s">
        <v>183</v>
      </c>
      <c r="G41" s="70" t="s">
        <v>184</v>
      </c>
      <c r="H41" s="71">
        <v>0.375</v>
      </c>
      <c r="I41" s="71" t="s">
        <v>174</v>
      </c>
      <c r="J41" s="71">
        <v>0.79166666666666663</v>
      </c>
      <c r="K41" s="73">
        <v>1.8333333333333333</v>
      </c>
      <c r="L41" s="74">
        <v>1580.17</v>
      </c>
      <c r="M41" s="75">
        <v>265.82</v>
      </c>
      <c r="N41" s="75">
        <v>54.78</v>
      </c>
      <c r="O41" s="75"/>
      <c r="P41" s="75"/>
      <c r="Q41" s="75"/>
      <c r="R41" s="75">
        <v>2.83</v>
      </c>
      <c r="S41" s="75"/>
      <c r="T41" s="75"/>
      <c r="U41" s="76"/>
      <c r="V41" s="75"/>
      <c r="W41" s="75"/>
      <c r="X41" s="76"/>
      <c r="Y41" s="76"/>
      <c r="Z41" s="75"/>
      <c r="AA41" s="76"/>
      <c r="AB41" s="75"/>
      <c r="AC41" s="75"/>
      <c r="AD41" s="76"/>
      <c r="AE41" s="75"/>
      <c r="AF41" s="76"/>
      <c r="AG41" s="76"/>
      <c r="AH41" s="75"/>
      <c r="AI41" s="76"/>
      <c r="AJ41" s="75">
        <v>3</v>
      </c>
      <c r="AK41" s="76"/>
      <c r="AL41" s="82">
        <f t="shared" si="0"/>
        <v>1903.6</v>
      </c>
    </row>
    <row r="42" spans="2:38">
      <c r="B42" s="66" t="s">
        <v>58</v>
      </c>
      <c r="C42" s="34" t="s">
        <v>160</v>
      </c>
      <c r="D42" s="67" t="s">
        <v>29</v>
      </c>
      <c r="E42" s="68">
        <v>44754</v>
      </c>
      <c r="F42" s="69" t="s">
        <v>161</v>
      </c>
      <c r="G42" s="70" t="s">
        <v>139</v>
      </c>
      <c r="H42" s="71">
        <v>0.33333333333333331</v>
      </c>
      <c r="I42" s="71" t="s">
        <v>44</v>
      </c>
      <c r="J42" s="71">
        <v>0.67499999999999993</v>
      </c>
      <c r="K42" s="73">
        <v>1.5</v>
      </c>
      <c r="L42" s="74">
        <v>2659.18</v>
      </c>
      <c r="M42" s="75">
        <v>242.4</v>
      </c>
      <c r="N42" s="75"/>
      <c r="O42" s="75"/>
      <c r="P42" s="75"/>
      <c r="Q42" s="75"/>
      <c r="R42" s="75"/>
      <c r="S42" s="75"/>
      <c r="T42" s="75"/>
      <c r="U42" s="76"/>
      <c r="V42" s="75"/>
      <c r="W42" s="75"/>
      <c r="X42" s="76"/>
      <c r="Y42" s="75">
        <v>437.49</v>
      </c>
      <c r="Z42" s="75"/>
      <c r="AA42" s="76"/>
      <c r="AB42" s="75"/>
      <c r="AC42" s="75"/>
      <c r="AD42" s="76"/>
      <c r="AE42" s="75"/>
      <c r="AF42" s="76"/>
      <c r="AG42" s="76"/>
      <c r="AH42" s="75"/>
      <c r="AI42" s="76"/>
      <c r="AJ42" s="75">
        <v>3</v>
      </c>
      <c r="AK42" s="76"/>
      <c r="AL42" s="82">
        <f>SUM(L42:AB42)</f>
        <v>3339.0699999999997</v>
      </c>
    </row>
    <row r="43" spans="2:38">
      <c r="B43" s="66" t="s">
        <v>204</v>
      </c>
      <c r="C43" s="34" t="s">
        <v>209</v>
      </c>
      <c r="D43" s="67" t="s">
        <v>29</v>
      </c>
      <c r="E43" s="68">
        <v>44776</v>
      </c>
      <c r="F43" s="69" t="s">
        <v>185</v>
      </c>
      <c r="G43" s="70" t="s">
        <v>176</v>
      </c>
      <c r="H43" s="71">
        <v>0.27083333333333331</v>
      </c>
      <c r="I43" s="71" t="s">
        <v>174</v>
      </c>
      <c r="J43" s="71">
        <v>0.77083333333333337</v>
      </c>
      <c r="K43" s="73">
        <v>1.5</v>
      </c>
      <c r="L43" s="74">
        <v>1169.3499999999999</v>
      </c>
      <c r="M43" s="75">
        <v>247.08</v>
      </c>
      <c r="N43" s="75">
        <v>38.979999999999997</v>
      </c>
      <c r="O43" s="75"/>
      <c r="P43" s="75">
        <v>52.83</v>
      </c>
      <c r="Q43" s="75"/>
      <c r="R43" s="75"/>
      <c r="S43" s="75"/>
      <c r="T43" s="75"/>
      <c r="U43" s="76"/>
      <c r="V43" s="75"/>
      <c r="W43" s="75"/>
      <c r="X43" s="76"/>
      <c r="Y43" s="76"/>
      <c r="Z43" s="75"/>
      <c r="AA43" s="76"/>
      <c r="AB43" s="75"/>
      <c r="AC43" s="75"/>
      <c r="AD43" s="76"/>
      <c r="AE43" s="75"/>
      <c r="AF43" s="76"/>
      <c r="AG43" s="76"/>
      <c r="AH43" s="75"/>
      <c r="AI43" s="76"/>
      <c r="AJ43" s="75">
        <v>3</v>
      </c>
      <c r="AK43" s="76"/>
      <c r="AL43" s="82">
        <f>SUM(L43:AB43)</f>
        <v>1508.2399999999998</v>
      </c>
    </row>
    <row r="44" spans="2:38">
      <c r="B44" s="66" t="s">
        <v>56</v>
      </c>
      <c r="C44" s="34" t="s">
        <v>84</v>
      </c>
      <c r="D44" s="67" t="s">
        <v>29</v>
      </c>
      <c r="E44" s="68">
        <v>44613</v>
      </c>
      <c r="F44" s="69" t="s">
        <v>85</v>
      </c>
      <c r="G44" s="70" t="s">
        <v>57</v>
      </c>
      <c r="H44" s="71">
        <v>0.27083333333333331</v>
      </c>
      <c r="I44" s="71" t="s">
        <v>136</v>
      </c>
      <c r="J44" s="71">
        <v>0.6875</v>
      </c>
      <c r="K44" s="73">
        <v>1.8333333333333333</v>
      </c>
      <c r="L44" s="74">
        <v>1344.7</v>
      </c>
      <c r="M44" s="75">
        <v>264.12</v>
      </c>
      <c r="N44" s="75">
        <v>44.82</v>
      </c>
      <c r="O44" s="75"/>
      <c r="P44" s="75">
        <v>56.47</v>
      </c>
      <c r="Q44" s="75"/>
      <c r="R44" s="75"/>
      <c r="S44" s="75"/>
      <c r="T44" s="75"/>
      <c r="U44" s="76"/>
      <c r="V44" s="75"/>
      <c r="W44" s="75"/>
      <c r="X44" s="76"/>
      <c r="Y44" s="76"/>
      <c r="Z44" s="75"/>
      <c r="AA44" s="76"/>
      <c r="AB44" s="75"/>
      <c r="AC44" s="75"/>
      <c r="AD44" s="76"/>
      <c r="AE44" s="75"/>
      <c r="AF44" s="76"/>
      <c r="AG44" s="76"/>
      <c r="AH44" s="75"/>
      <c r="AI44" s="76"/>
      <c r="AJ44" s="75">
        <v>3</v>
      </c>
      <c r="AK44" s="76"/>
      <c r="AL44" s="82">
        <f t="shared" si="0"/>
        <v>1710.1100000000001</v>
      </c>
    </row>
    <row r="45" spans="2:38">
      <c r="B45" s="66" t="s">
        <v>58</v>
      </c>
      <c r="C45" s="66" t="s">
        <v>86</v>
      </c>
      <c r="D45" s="67" t="s">
        <v>29</v>
      </c>
      <c r="E45" s="68">
        <v>44658</v>
      </c>
      <c r="F45" s="69" t="s">
        <v>87</v>
      </c>
      <c r="G45" s="70" t="s">
        <v>74</v>
      </c>
      <c r="H45" s="71">
        <v>0.375</v>
      </c>
      <c r="I45" s="71" t="s">
        <v>83</v>
      </c>
      <c r="J45" s="71">
        <v>0.79166666666666663</v>
      </c>
      <c r="K45" s="73">
        <v>1.8333333333333333</v>
      </c>
      <c r="L45" s="74">
        <v>1632.85</v>
      </c>
      <c r="M45" s="75">
        <v>264.12</v>
      </c>
      <c r="N45" s="75">
        <v>54.43</v>
      </c>
      <c r="O45" s="75"/>
      <c r="P45" s="75"/>
      <c r="Q45" s="75"/>
      <c r="R45" s="75"/>
      <c r="S45" s="75"/>
      <c r="T45" s="75"/>
      <c r="U45" s="76"/>
      <c r="V45" s="75"/>
      <c r="W45" s="75"/>
      <c r="X45" s="76"/>
      <c r="Y45" s="76"/>
      <c r="Z45" s="75"/>
      <c r="AA45" s="76"/>
      <c r="AB45" s="75"/>
      <c r="AC45" s="75"/>
      <c r="AD45" s="76"/>
      <c r="AE45" s="75"/>
      <c r="AF45" s="76"/>
      <c r="AG45" s="76"/>
      <c r="AH45" s="75"/>
      <c r="AI45" s="76"/>
      <c r="AJ45" s="75">
        <v>3</v>
      </c>
      <c r="AK45" s="76"/>
      <c r="AL45" s="82">
        <f t="shared" si="0"/>
        <v>1951.3999999999999</v>
      </c>
    </row>
    <row r="46" spans="2:38">
      <c r="B46" s="66" t="s">
        <v>56</v>
      </c>
      <c r="C46" s="34" t="s">
        <v>88</v>
      </c>
      <c r="D46" s="67" t="s">
        <v>29</v>
      </c>
      <c r="E46" s="68">
        <v>44613</v>
      </c>
      <c r="F46" s="69" t="s">
        <v>89</v>
      </c>
      <c r="G46" s="70" t="s">
        <v>57</v>
      </c>
      <c r="H46" s="71">
        <v>0.27083333333333331</v>
      </c>
      <c r="I46" s="72" t="s">
        <v>90</v>
      </c>
      <c r="J46" s="71">
        <v>0.6875</v>
      </c>
      <c r="K46" s="73">
        <v>1.8333333333333333</v>
      </c>
      <c r="L46" s="74">
        <v>1344.7</v>
      </c>
      <c r="M46" s="75">
        <v>264.12</v>
      </c>
      <c r="N46" s="75">
        <v>44.82</v>
      </c>
      <c r="O46" s="75"/>
      <c r="P46" s="75">
        <v>56.47</v>
      </c>
      <c r="Q46" s="75"/>
      <c r="R46" s="75"/>
      <c r="S46" s="75"/>
      <c r="T46" s="75"/>
      <c r="U46" s="76"/>
      <c r="V46" s="75"/>
      <c r="W46" s="75"/>
      <c r="X46" s="76"/>
      <c r="Y46" s="76"/>
      <c r="Z46" s="75"/>
      <c r="AA46" s="76"/>
      <c r="AB46" s="75"/>
      <c r="AC46" s="75"/>
      <c r="AD46" s="76"/>
      <c r="AE46" s="75"/>
      <c r="AF46" s="76"/>
      <c r="AG46" s="76"/>
      <c r="AH46" s="75"/>
      <c r="AI46" s="76"/>
      <c r="AJ46" s="75">
        <v>3</v>
      </c>
      <c r="AK46" s="76"/>
      <c r="AL46" s="82">
        <f t="shared" si="0"/>
        <v>1710.1100000000001</v>
      </c>
    </row>
    <row r="47" spans="2:38">
      <c r="B47" s="66" t="s">
        <v>56</v>
      </c>
      <c r="C47" s="34" t="s">
        <v>91</v>
      </c>
      <c r="D47" s="67" t="s">
        <v>29</v>
      </c>
      <c r="E47" s="68">
        <v>44599</v>
      </c>
      <c r="F47" s="69" t="s">
        <v>92</v>
      </c>
      <c r="G47" s="70" t="s">
        <v>57</v>
      </c>
      <c r="H47" s="71">
        <v>0.27083333333333331</v>
      </c>
      <c r="I47" s="71" t="s">
        <v>44</v>
      </c>
      <c r="J47" s="71">
        <v>0.6875</v>
      </c>
      <c r="K47" s="73">
        <v>1.8333333333333333</v>
      </c>
      <c r="L47" s="74">
        <v>1344.7</v>
      </c>
      <c r="M47" s="75">
        <v>264.12</v>
      </c>
      <c r="N47" s="75">
        <v>44.82</v>
      </c>
      <c r="O47" s="75"/>
      <c r="P47" s="75"/>
      <c r="Q47" s="75"/>
      <c r="R47" s="75"/>
      <c r="S47" s="75"/>
      <c r="T47" s="75"/>
      <c r="U47" s="76"/>
      <c r="V47" s="75"/>
      <c r="W47" s="75"/>
      <c r="X47" s="76"/>
      <c r="Y47" s="76"/>
      <c r="Z47" s="75"/>
      <c r="AA47" s="76"/>
      <c r="AB47" s="75"/>
      <c r="AC47" s="75"/>
      <c r="AD47" s="76"/>
      <c r="AE47" s="75"/>
      <c r="AF47" s="76"/>
      <c r="AG47" s="76"/>
      <c r="AH47" s="75"/>
      <c r="AI47" s="76"/>
      <c r="AJ47" s="75">
        <v>3</v>
      </c>
      <c r="AK47" s="76"/>
      <c r="AL47" s="82">
        <f t="shared" si="0"/>
        <v>1653.64</v>
      </c>
    </row>
    <row r="48" spans="2:38">
      <c r="B48" s="66" t="s">
        <v>58</v>
      </c>
      <c r="C48" s="66" t="s">
        <v>93</v>
      </c>
      <c r="D48" s="67" t="s">
        <v>29</v>
      </c>
      <c r="E48" s="68">
        <v>44659</v>
      </c>
      <c r="F48" s="69" t="s">
        <v>94</v>
      </c>
      <c r="G48" s="70" t="s">
        <v>74</v>
      </c>
      <c r="H48" s="71">
        <v>0.29166666666666669</v>
      </c>
      <c r="I48" s="71" t="s">
        <v>44</v>
      </c>
      <c r="J48" s="71">
        <v>0.70833333333333337</v>
      </c>
      <c r="K48" s="73">
        <v>1.8333333333333333</v>
      </c>
      <c r="L48" s="74">
        <v>1632.85</v>
      </c>
      <c r="M48" s="75">
        <v>264.12</v>
      </c>
      <c r="N48" s="75">
        <v>54.43</v>
      </c>
      <c r="O48" s="75"/>
      <c r="P48" s="75"/>
      <c r="Q48" s="75"/>
      <c r="R48" s="75"/>
      <c r="S48" s="75"/>
      <c r="T48" s="75"/>
      <c r="U48" s="76"/>
      <c r="V48" s="75"/>
      <c r="W48" s="75"/>
      <c r="X48" s="76"/>
      <c r="Y48" s="76"/>
      <c r="Z48" s="75"/>
      <c r="AA48" s="76"/>
      <c r="AB48" s="75"/>
      <c r="AC48" s="75"/>
      <c r="AD48" s="76"/>
      <c r="AE48" s="75"/>
      <c r="AF48" s="76"/>
      <c r="AG48" s="76"/>
      <c r="AH48" s="75"/>
      <c r="AI48" s="76"/>
      <c r="AJ48" s="75">
        <v>3</v>
      </c>
      <c r="AK48" s="76"/>
      <c r="AL48" s="82">
        <f t="shared" si="0"/>
        <v>1951.3999999999999</v>
      </c>
    </row>
    <row r="49" spans="2:38">
      <c r="B49" s="66" t="s">
        <v>196</v>
      </c>
      <c r="C49" s="66" t="s">
        <v>93</v>
      </c>
      <c r="D49" s="67" t="s">
        <v>29</v>
      </c>
      <c r="E49" s="68">
        <v>44775</v>
      </c>
      <c r="F49" s="69" t="s">
        <v>186</v>
      </c>
      <c r="G49" s="70" t="s">
        <v>171</v>
      </c>
      <c r="H49" s="71">
        <v>0.2638888888888889</v>
      </c>
      <c r="I49" s="71" t="s">
        <v>31</v>
      </c>
      <c r="J49" s="71">
        <v>0.76388888888888884</v>
      </c>
      <c r="K49" s="73">
        <v>1.5</v>
      </c>
      <c r="L49" s="74">
        <v>1292.8699999999999</v>
      </c>
      <c r="M49" s="75">
        <v>255.6</v>
      </c>
      <c r="N49" s="75">
        <v>43.09</v>
      </c>
      <c r="O49" s="75"/>
      <c r="P49" s="75"/>
      <c r="Q49" s="75"/>
      <c r="R49" s="75">
        <v>6.05</v>
      </c>
      <c r="S49" s="75"/>
      <c r="T49" s="75"/>
      <c r="U49" s="76"/>
      <c r="V49" s="75"/>
      <c r="W49" s="75"/>
      <c r="X49" s="76"/>
      <c r="Y49" s="76"/>
      <c r="Z49" s="75"/>
      <c r="AA49" s="76"/>
      <c r="AB49" s="75"/>
      <c r="AC49" s="75"/>
      <c r="AD49" s="76"/>
      <c r="AE49" s="75"/>
      <c r="AF49" s="76"/>
      <c r="AG49" s="76"/>
      <c r="AH49" s="75"/>
      <c r="AI49" s="76"/>
      <c r="AJ49" s="75">
        <v>3</v>
      </c>
      <c r="AK49" s="76"/>
      <c r="AL49" s="82">
        <f t="shared" si="0"/>
        <v>1597.6099999999997</v>
      </c>
    </row>
    <row r="50" spans="2:38">
      <c r="B50" s="66" t="s">
        <v>196</v>
      </c>
      <c r="C50" s="66" t="s">
        <v>210</v>
      </c>
      <c r="D50" s="67" t="s">
        <v>29</v>
      </c>
      <c r="E50" s="68">
        <v>44776</v>
      </c>
      <c r="F50" s="69" t="s">
        <v>187</v>
      </c>
      <c r="G50" s="70" t="s">
        <v>171</v>
      </c>
      <c r="H50" s="71">
        <v>0.2638888888888889</v>
      </c>
      <c r="I50" s="71" t="s">
        <v>31</v>
      </c>
      <c r="J50" s="71">
        <v>0.76388888888888884</v>
      </c>
      <c r="K50" s="73">
        <v>1.5</v>
      </c>
      <c r="L50" s="74">
        <v>1249.78</v>
      </c>
      <c r="M50" s="75">
        <v>247.08</v>
      </c>
      <c r="N50" s="75">
        <v>41.66</v>
      </c>
      <c r="O50" s="75"/>
      <c r="P50" s="75"/>
      <c r="Q50" s="75"/>
      <c r="R50" s="75">
        <v>2.02</v>
      </c>
      <c r="S50" s="75"/>
      <c r="T50" s="75"/>
      <c r="U50" s="76"/>
      <c r="V50" s="75"/>
      <c r="W50" s="75"/>
      <c r="X50" s="76"/>
      <c r="Y50" s="76"/>
      <c r="Z50" s="75"/>
      <c r="AA50" s="76"/>
      <c r="AB50" s="75"/>
      <c r="AC50" s="75"/>
      <c r="AD50" s="76"/>
      <c r="AE50" s="75"/>
      <c r="AF50" s="76"/>
      <c r="AG50" s="76"/>
      <c r="AH50" s="75"/>
      <c r="AI50" s="76"/>
      <c r="AJ50" s="75">
        <v>3</v>
      </c>
      <c r="AK50" s="76"/>
      <c r="AL50" s="82">
        <f>SUM(L50:AB50)</f>
        <v>1540.54</v>
      </c>
    </row>
    <row r="51" spans="2:38">
      <c r="B51" s="66" t="s">
        <v>52</v>
      </c>
      <c r="C51" s="34" t="s">
        <v>95</v>
      </c>
      <c r="D51" s="67" t="s">
        <v>29</v>
      </c>
      <c r="E51" s="68">
        <v>44614</v>
      </c>
      <c r="F51" s="69" t="s">
        <v>96</v>
      </c>
      <c r="G51" s="70" t="s">
        <v>97</v>
      </c>
      <c r="H51" s="77">
        <v>0.28125</v>
      </c>
      <c r="I51" s="77" t="s">
        <v>51</v>
      </c>
      <c r="J51" s="77">
        <v>0.54166666666666663</v>
      </c>
      <c r="K51" s="73">
        <v>1.25</v>
      </c>
      <c r="L51" s="74">
        <v>2721.42</v>
      </c>
      <c r="M51" s="75">
        <v>264.12</v>
      </c>
      <c r="N51" s="75">
        <v>90.71</v>
      </c>
      <c r="O51" s="75"/>
      <c r="P51" s="75"/>
      <c r="Q51" s="75"/>
      <c r="R51" s="75"/>
      <c r="S51" s="75"/>
      <c r="T51" s="75"/>
      <c r="U51" s="76"/>
      <c r="V51" s="75"/>
      <c r="W51" s="75"/>
      <c r="X51" s="76"/>
      <c r="Y51" s="76"/>
      <c r="Z51" s="75"/>
      <c r="AA51" s="76"/>
      <c r="AB51" s="75"/>
      <c r="AC51" s="75"/>
      <c r="AD51" s="76"/>
      <c r="AE51" s="75"/>
      <c r="AF51" s="76"/>
      <c r="AG51" s="76"/>
      <c r="AH51" s="75"/>
      <c r="AI51" s="76"/>
      <c r="AJ51" s="75"/>
      <c r="AK51" s="76"/>
      <c r="AL51" s="82">
        <f t="shared" si="0"/>
        <v>3076.25</v>
      </c>
    </row>
    <row r="52" spans="2:38">
      <c r="B52" s="66" t="s">
        <v>56</v>
      </c>
      <c r="C52" s="34" t="s">
        <v>211</v>
      </c>
      <c r="D52" s="67" t="s">
        <v>29</v>
      </c>
      <c r="E52" s="68">
        <v>44777</v>
      </c>
      <c r="F52" s="69" t="s">
        <v>188</v>
      </c>
      <c r="G52" s="70" t="s">
        <v>79</v>
      </c>
      <c r="H52" s="77">
        <v>0.3125</v>
      </c>
      <c r="I52" s="77" t="s">
        <v>31</v>
      </c>
      <c r="J52" s="77">
        <v>0.72916666666666663</v>
      </c>
      <c r="K52" s="73">
        <v>1.8333333333333333</v>
      </c>
      <c r="L52" s="74">
        <v>1192.8</v>
      </c>
      <c r="M52" s="75">
        <v>238.56</v>
      </c>
      <c r="N52" s="75">
        <v>39.76</v>
      </c>
      <c r="O52" s="75"/>
      <c r="P52" s="75"/>
      <c r="Q52" s="75"/>
      <c r="R52" s="75"/>
      <c r="S52" s="75"/>
      <c r="T52" s="75"/>
      <c r="U52" s="76"/>
      <c r="V52" s="75"/>
      <c r="W52" s="75"/>
      <c r="X52" s="76"/>
      <c r="Y52" s="76"/>
      <c r="Z52" s="75"/>
      <c r="AA52" s="76"/>
      <c r="AB52" s="75"/>
      <c r="AC52" s="75"/>
      <c r="AD52" s="76"/>
      <c r="AE52" s="75"/>
      <c r="AF52" s="76"/>
      <c r="AG52" s="76"/>
      <c r="AH52" s="75"/>
      <c r="AI52" s="76"/>
      <c r="AJ52" s="75">
        <v>3</v>
      </c>
      <c r="AK52" s="76"/>
      <c r="AL52" s="82">
        <f t="shared" si="0"/>
        <v>1471.12</v>
      </c>
    </row>
    <row r="53" spans="2:38">
      <c r="B53" s="66" t="s">
        <v>52</v>
      </c>
      <c r="C53" s="34" t="s">
        <v>98</v>
      </c>
      <c r="D53" s="67" t="s">
        <v>29</v>
      </c>
      <c r="E53" s="68">
        <v>44613</v>
      </c>
      <c r="F53" s="69" t="s">
        <v>99</v>
      </c>
      <c r="G53" s="70" t="s">
        <v>100</v>
      </c>
      <c r="H53" s="77">
        <v>0.28125</v>
      </c>
      <c r="I53" s="77" t="s">
        <v>65</v>
      </c>
      <c r="J53" s="77">
        <v>0.54166666666666663</v>
      </c>
      <c r="K53" s="73">
        <v>1.25</v>
      </c>
      <c r="L53" s="74">
        <v>2600</v>
      </c>
      <c r="M53" s="75">
        <v>242.4</v>
      </c>
      <c r="N53" s="75"/>
      <c r="O53" s="75"/>
      <c r="P53" s="75"/>
      <c r="Q53" s="75"/>
      <c r="R53" s="75"/>
      <c r="S53" s="75"/>
      <c r="T53" s="75"/>
      <c r="U53" s="79">
        <v>130</v>
      </c>
      <c r="V53" s="80"/>
      <c r="W53" s="80"/>
      <c r="X53" s="76"/>
      <c r="Y53" s="75">
        <v>165.24</v>
      </c>
      <c r="Z53" s="75"/>
      <c r="AA53" s="76"/>
      <c r="AB53" s="75"/>
      <c r="AC53" s="75"/>
      <c r="AD53" s="76"/>
      <c r="AE53" s="75"/>
      <c r="AF53" s="76"/>
      <c r="AG53" s="76"/>
      <c r="AH53" s="75"/>
      <c r="AI53" s="76"/>
      <c r="AJ53" s="75"/>
      <c r="AK53" s="76"/>
      <c r="AL53" s="82">
        <f t="shared" si="0"/>
        <v>3137.6400000000003</v>
      </c>
    </row>
    <row r="54" spans="2:38">
      <c r="B54" s="66" t="s">
        <v>56</v>
      </c>
      <c r="C54" s="66" t="s">
        <v>127</v>
      </c>
      <c r="D54" s="67" t="s">
        <v>29</v>
      </c>
      <c r="E54" s="68">
        <v>44704</v>
      </c>
      <c r="F54" s="69" t="s">
        <v>128</v>
      </c>
      <c r="G54" s="69" t="s">
        <v>57</v>
      </c>
      <c r="H54" s="77">
        <v>0.375</v>
      </c>
      <c r="I54" s="77" t="s">
        <v>129</v>
      </c>
      <c r="J54" s="77">
        <v>0.79166666666666663</v>
      </c>
      <c r="K54" s="73">
        <v>1.8333333333333333</v>
      </c>
      <c r="L54" s="74">
        <v>1344.7</v>
      </c>
      <c r="M54" s="75">
        <v>264.12</v>
      </c>
      <c r="N54" s="75">
        <v>44.82</v>
      </c>
      <c r="O54" s="75"/>
      <c r="P54" s="75"/>
      <c r="Q54" s="75"/>
      <c r="R54" s="75"/>
      <c r="S54" s="75"/>
      <c r="T54" s="75"/>
      <c r="U54" s="79"/>
      <c r="V54" s="80"/>
      <c r="W54" s="80"/>
      <c r="X54" s="76"/>
      <c r="Y54" s="76"/>
      <c r="Z54" s="75"/>
      <c r="AA54" s="76"/>
      <c r="AB54" s="75"/>
      <c r="AC54" s="75"/>
      <c r="AD54" s="76"/>
      <c r="AE54" s="75"/>
      <c r="AF54" s="76"/>
      <c r="AG54" s="76"/>
      <c r="AH54" s="75"/>
      <c r="AI54" s="76"/>
      <c r="AJ54" s="75">
        <v>3</v>
      </c>
      <c r="AK54" s="76"/>
      <c r="AL54" s="82">
        <f t="shared" si="0"/>
        <v>1653.64</v>
      </c>
    </row>
    <row r="55" spans="2:38">
      <c r="B55" s="66" t="s">
        <v>28</v>
      </c>
      <c r="C55" s="34" t="s">
        <v>102</v>
      </c>
      <c r="D55" s="67" t="s">
        <v>29</v>
      </c>
      <c r="E55" s="68">
        <v>44643</v>
      </c>
      <c r="F55" s="69" t="s">
        <v>103</v>
      </c>
      <c r="G55" s="70" t="s">
        <v>104</v>
      </c>
      <c r="H55" s="71">
        <v>0.41666666666666669</v>
      </c>
      <c r="I55" s="72" t="s">
        <v>137</v>
      </c>
      <c r="J55" s="71">
        <v>0.79166666666666663</v>
      </c>
      <c r="K55" s="73">
        <v>1.25</v>
      </c>
      <c r="L55" s="74">
        <v>8320</v>
      </c>
      <c r="M55" s="75">
        <v>264.12</v>
      </c>
      <c r="N55" s="75">
        <v>277.33</v>
      </c>
      <c r="O55" s="75"/>
      <c r="P55" s="75"/>
      <c r="Q55" s="75"/>
      <c r="R55" s="75"/>
      <c r="S55" s="75"/>
      <c r="T55" s="75"/>
      <c r="U55" s="76"/>
      <c r="V55" s="75"/>
      <c r="W55" s="75"/>
      <c r="X55" s="76"/>
      <c r="Y55" s="76"/>
      <c r="Z55" s="75"/>
      <c r="AA55" s="76"/>
      <c r="AB55" s="75"/>
      <c r="AC55" s="75"/>
      <c r="AD55" s="76"/>
      <c r="AE55" s="75"/>
      <c r="AF55" s="76"/>
      <c r="AG55" s="76"/>
      <c r="AH55" s="75"/>
      <c r="AI55" s="76"/>
      <c r="AJ55" s="75"/>
      <c r="AK55" s="76"/>
      <c r="AL55" s="82">
        <f t="shared" si="0"/>
        <v>8861.4500000000007</v>
      </c>
    </row>
    <row r="56" spans="2:38">
      <c r="B56" s="66" t="s">
        <v>52</v>
      </c>
      <c r="C56" s="34" t="s">
        <v>162</v>
      </c>
      <c r="D56" s="67" t="s">
        <v>29</v>
      </c>
      <c r="E56" s="68">
        <v>44760</v>
      </c>
      <c r="F56" s="69" t="s">
        <v>163</v>
      </c>
      <c r="G56" s="70" t="s">
        <v>100</v>
      </c>
      <c r="H56" s="71">
        <v>0.53125</v>
      </c>
      <c r="I56" s="72" t="s">
        <v>152</v>
      </c>
      <c r="J56" s="71">
        <v>0.79166666666666663</v>
      </c>
      <c r="K56" s="73">
        <v>1.25</v>
      </c>
      <c r="L56" s="74">
        <v>2600</v>
      </c>
      <c r="M56" s="75">
        <v>220.75</v>
      </c>
      <c r="N56" s="75"/>
      <c r="O56" s="75"/>
      <c r="P56" s="75"/>
      <c r="Q56" s="75"/>
      <c r="R56" s="75"/>
      <c r="S56" s="75"/>
      <c r="T56" s="75"/>
      <c r="U56" s="83"/>
      <c r="V56" s="75"/>
      <c r="W56" s="75"/>
      <c r="X56" s="76"/>
      <c r="Y56" s="76"/>
      <c r="Z56" s="75"/>
      <c r="AA56" s="76"/>
      <c r="AB56" s="75"/>
      <c r="AC56" s="75">
        <v>83.87</v>
      </c>
      <c r="AD56" s="76"/>
      <c r="AE56" s="75">
        <v>62.4</v>
      </c>
      <c r="AF56" s="76"/>
      <c r="AG56" s="76"/>
      <c r="AH56" s="75">
        <v>83.87</v>
      </c>
      <c r="AI56" s="76"/>
      <c r="AJ56" s="75"/>
      <c r="AK56" s="76"/>
      <c r="AL56" s="82">
        <f>+SUM(L56:Z56)</f>
        <v>2820.75</v>
      </c>
    </row>
    <row r="57" spans="2:38">
      <c r="B57" s="66" t="s">
        <v>56</v>
      </c>
      <c r="C57" s="34" t="s">
        <v>212</v>
      </c>
      <c r="D57" s="67" t="s">
        <v>29</v>
      </c>
      <c r="E57" s="68">
        <v>44775</v>
      </c>
      <c r="F57" s="69" t="s">
        <v>189</v>
      </c>
      <c r="G57" s="70" t="s">
        <v>79</v>
      </c>
      <c r="H57" s="71">
        <v>0.375</v>
      </c>
      <c r="I57" s="72" t="s">
        <v>174</v>
      </c>
      <c r="J57" s="71">
        <v>0.79166666666666663</v>
      </c>
      <c r="K57" s="73">
        <v>1.8333333333333333</v>
      </c>
      <c r="L57" s="74">
        <v>1278</v>
      </c>
      <c r="M57" s="75">
        <v>255.6</v>
      </c>
      <c r="N57" s="75">
        <v>42.6</v>
      </c>
      <c r="O57" s="75"/>
      <c r="P57" s="75"/>
      <c r="Q57" s="75"/>
      <c r="R57" s="75"/>
      <c r="S57" s="75"/>
      <c r="T57" s="75"/>
      <c r="U57" s="83"/>
      <c r="V57" s="75"/>
      <c r="W57" s="75"/>
      <c r="X57" s="76"/>
      <c r="Y57" s="76"/>
      <c r="Z57" s="75"/>
      <c r="AA57" s="76"/>
      <c r="AB57" s="75"/>
      <c r="AC57" s="75"/>
      <c r="AD57" s="76"/>
      <c r="AE57" s="75"/>
      <c r="AF57" s="76"/>
      <c r="AG57" s="76"/>
      <c r="AH57" s="75"/>
      <c r="AI57" s="76"/>
      <c r="AJ57" s="75"/>
      <c r="AK57" s="76"/>
      <c r="AL57" s="82">
        <f>+SUM(L57:Z57)</f>
        <v>1576.1999999999998</v>
      </c>
    </row>
    <row r="58" spans="2:38">
      <c r="B58" s="66" t="s">
        <v>58</v>
      </c>
      <c r="C58" s="34" t="s">
        <v>105</v>
      </c>
      <c r="D58" s="67" t="s">
        <v>29</v>
      </c>
      <c r="E58" s="68">
        <v>44614</v>
      </c>
      <c r="F58" s="69" t="s">
        <v>106</v>
      </c>
      <c r="G58" s="70" t="s">
        <v>74</v>
      </c>
      <c r="H58" s="77">
        <v>0.27083333333333331</v>
      </c>
      <c r="I58" s="78" t="s">
        <v>31</v>
      </c>
      <c r="J58" s="77">
        <v>0.6875</v>
      </c>
      <c r="K58" s="73">
        <v>1.8333333333333333</v>
      </c>
      <c r="L58" s="74">
        <v>1632.85</v>
      </c>
      <c r="M58" s="75">
        <v>264.12</v>
      </c>
      <c r="N58" s="75">
        <v>54.43</v>
      </c>
      <c r="O58" s="75"/>
      <c r="P58" s="75"/>
      <c r="Q58" s="75"/>
      <c r="R58" s="75"/>
      <c r="S58" s="75"/>
      <c r="T58" s="75"/>
      <c r="U58" s="76"/>
      <c r="V58" s="75"/>
      <c r="W58" s="75"/>
      <c r="X58" s="76"/>
      <c r="Y58" s="76"/>
      <c r="Z58" s="75"/>
      <c r="AA58" s="76"/>
      <c r="AB58" s="75"/>
      <c r="AC58" s="75"/>
      <c r="AD58" s="76"/>
      <c r="AE58" s="75"/>
      <c r="AF58" s="76"/>
      <c r="AG58" s="76"/>
      <c r="AH58" s="75"/>
      <c r="AI58" s="76"/>
      <c r="AJ58" s="75">
        <v>3</v>
      </c>
      <c r="AK58" s="76"/>
      <c r="AL58" s="82">
        <f t="shared" si="0"/>
        <v>1951.3999999999999</v>
      </c>
    </row>
    <row r="59" spans="2:38">
      <c r="B59" s="66" t="s">
        <v>56</v>
      </c>
      <c r="C59" s="66" t="s">
        <v>107</v>
      </c>
      <c r="D59" s="67" t="s">
        <v>29</v>
      </c>
      <c r="E59" s="68">
        <v>44676</v>
      </c>
      <c r="F59" s="69" t="s">
        <v>108</v>
      </c>
      <c r="G59" s="70" t="s">
        <v>57</v>
      </c>
      <c r="H59" s="77">
        <v>0.375</v>
      </c>
      <c r="I59" s="78" t="s">
        <v>31</v>
      </c>
      <c r="J59" s="77">
        <v>0.79166666666666663</v>
      </c>
      <c r="K59" s="73">
        <v>1.8333333333333333</v>
      </c>
      <c r="L59" s="74">
        <v>1344.7</v>
      </c>
      <c r="M59" s="75">
        <v>264.12</v>
      </c>
      <c r="N59" s="75">
        <v>44.82</v>
      </c>
      <c r="O59" s="75"/>
      <c r="P59" s="75">
        <v>112.94</v>
      </c>
      <c r="Q59" s="75"/>
      <c r="R59" s="75"/>
      <c r="S59" s="75"/>
      <c r="T59" s="75"/>
      <c r="U59" s="76"/>
      <c r="V59" s="75"/>
      <c r="W59" s="75"/>
      <c r="X59" s="76"/>
      <c r="Y59" s="76"/>
      <c r="Z59" s="75"/>
      <c r="AA59" s="76"/>
      <c r="AB59" s="75"/>
      <c r="AC59" s="75"/>
      <c r="AD59" s="76"/>
      <c r="AE59" s="75"/>
      <c r="AF59" s="76"/>
      <c r="AG59" s="76"/>
      <c r="AH59" s="75"/>
      <c r="AI59" s="76"/>
      <c r="AJ59" s="75">
        <v>3</v>
      </c>
      <c r="AK59" s="76"/>
      <c r="AL59" s="82">
        <f t="shared" si="0"/>
        <v>1766.5800000000002</v>
      </c>
    </row>
    <row r="60" spans="2:38">
      <c r="B60" s="66" t="s">
        <v>28</v>
      </c>
      <c r="C60" s="66" t="s">
        <v>213</v>
      </c>
      <c r="D60" s="67" t="s">
        <v>29</v>
      </c>
      <c r="E60" s="68">
        <v>44775</v>
      </c>
      <c r="F60" s="69" t="s">
        <v>190</v>
      </c>
      <c r="G60" s="70" t="s">
        <v>191</v>
      </c>
      <c r="H60" s="77">
        <v>0.30555555555555552</v>
      </c>
      <c r="I60" s="78" t="s">
        <v>192</v>
      </c>
      <c r="J60" s="77">
        <v>0.72222222222222221</v>
      </c>
      <c r="K60" s="73">
        <v>1.8333333333333333</v>
      </c>
      <c r="L60" s="74">
        <v>1354.84</v>
      </c>
      <c r="M60" s="75">
        <v>255.6</v>
      </c>
      <c r="N60" s="75">
        <v>45.16</v>
      </c>
      <c r="O60" s="75"/>
      <c r="P60" s="75"/>
      <c r="Q60" s="75"/>
      <c r="R60" s="75"/>
      <c r="S60" s="75">
        <v>244.2</v>
      </c>
      <c r="T60" s="75"/>
      <c r="U60" s="76"/>
      <c r="V60" s="75"/>
      <c r="W60" s="75"/>
      <c r="X60" s="76"/>
      <c r="Y60" s="76"/>
      <c r="Z60" s="75"/>
      <c r="AA60" s="76"/>
      <c r="AB60" s="75"/>
      <c r="AC60" s="75"/>
      <c r="AD60" s="76"/>
      <c r="AE60" s="75"/>
      <c r="AF60" s="76"/>
      <c r="AG60" s="76"/>
      <c r="AH60" s="75"/>
      <c r="AI60" s="76"/>
      <c r="AJ60" s="75">
        <v>3</v>
      </c>
      <c r="AK60" s="76"/>
      <c r="AL60" s="82">
        <f>SUM(L60:Y60)</f>
        <v>1899.8</v>
      </c>
    </row>
    <row r="61" spans="2:38">
      <c r="B61" s="66" t="s">
        <v>56</v>
      </c>
      <c r="C61" s="66" t="s">
        <v>214</v>
      </c>
      <c r="D61" s="67" t="s">
        <v>29</v>
      </c>
      <c r="E61" s="68">
        <v>44775</v>
      </c>
      <c r="F61" s="69" t="s">
        <v>193</v>
      </c>
      <c r="G61" s="70" t="s">
        <v>79</v>
      </c>
      <c r="H61" s="77">
        <v>0.27083333333333331</v>
      </c>
      <c r="I61" s="78" t="s">
        <v>44</v>
      </c>
      <c r="J61" s="77">
        <v>0.6875</v>
      </c>
      <c r="K61" s="73">
        <v>1.8333333333333333</v>
      </c>
      <c r="L61" s="74">
        <v>1236.77</v>
      </c>
      <c r="M61" s="75">
        <v>255.6</v>
      </c>
      <c r="N61" s="75">
        <v>42.6</v>
      </c>
      <c r="O61" s="75">
        <v>55.03</v>
      </c>
      <c r="P61" s="75"/>
      <c r="Q61" s="75"/>
      <c r="R61" s="75">
        <v>3.02</v>
      </c>
      <c r="S61" s="75"/>
      <c r="T61" s="75">
        <v>308</v>
      </c>
      <c r="U61" s="76"/>
      <c r="V61" s="75"/>
      <c r="W61" s="75"/>
      <c r="X61" s="76"/>
      <c r="Y61" s="76"/>
      <c r="Z61" s="75">
        <v>33.659999999999997</v>
      </c>
      <c r="AA61" s="76"/>
      <c r="AB61" s="75"/>
      <c r="AC61" s="75"/>
      <c r="AD61" s="76"/>
      <c r="AE61" s="75"/>
      <c r="AF61" s="76"/>
      <c r="AG61" s="76"/>
      <c r="AH61" s="75"/>
      <c r="AI61" s="76"/>
      <c r="AJ61" s="75">
        <v>3</v>
      </c>
      <c r="AK61" s="76"/>
      <c r="AL61" s="82">
        <f>SUM(L61:AA61)</f>
        <v>1934.6799999999998</v>
      </c>
    </row>
    <row r="62" spans="2:38">
      <c r="B62" s="66" t="s">
        <v>196</v>
      </c>
      <c r="C62" s="66" t="s">
        <v>215</v>
      </c>
      <c r="D62" s="67" t="s">
        <v>29</v>
      </c>
      <c r="E62" s="68">
        <v>44776</v>
      </c>
      <c r="F62" s="69" t="s">
        <v>194</v>
      </c>
      <c r="G62" s="70" t="s">
        <v>171</v>
      </c>
      <c r="H62" s="77">
        <v>0.2638888888888889</v>
      </c>
      <c r="I62" s="78" t="s">
        <v>174</v>
      </c>
      <c r="J62" s="77">
        <v>0.76388888888888884</v>
      </c>
      <c r="K62" s="73">
        <v>1.5</v>
      </c>
      <c r="L62" s="74">
        <v>1249.78</v>
      </c>
      <c r="M62" s="75">
        <v>247.08</v>
      </c>
      <c r="N62" s="75">
        <v>41.66</v>
      </c>
      <c r="O62" s="75"/>
      <c r="P62" s="75"/>
      <c r="Q62" s="75"/>
      <c r="R62" s="75"/>
      <c r="S62" s="75"/>
      <c r="T62" s="75"/>
      <c r="U62" s="76"/>
      <c r="V62" s="75"/>
      <c r="W62" s="75"/>
      <c r="X62" s="76"/>
      <c r="Y62" s="76"/>
      <c r="Z62" s="75"/>
      <c r="AA62" s="76"/>
      <c r="AB62" s="75"/>
      <c r="AC62" s="75"/>
      <c r="AD62" s="76"/>
      <c r="AE62" s="75"/>
      <c r="AF62" s="76"/>
      <c r="AG62" s="76"/>
      <c r="AH62" s="75"/>
      <c r="AI62" s="76"/>
      <c r="AJ62" s="75">
        <v>3</v>
      </c>
      <c r="AK62" s="76"/>
      <c r="AL62" s="82">
        <f>SUM(L62:AA62)</f>
        <v>1538.52</v>
      </c>
    </row>
    <row r="63" spans="2:38">
      <c r="B63" s="66" t="s">
        <v>141</v>
      </c>
      <c r="C63" s="34" t="s">
        <v>109</v>
      </c>
      <c r="D63" s="67" t="s">
        <v>29</v>
      </c>
      <c r="E63" s="68">
        <v>44599</v>
      </c>
      <c r="F63" s="69" t="s">
        <v>110</v>
      </c>
      <c r="G63" s="70" t="s">
        <v>111</v>
      </c>
      <c r="H63" s="71">
        <v>0.29166666666666669</v>
      </c>
      <c r="I63" s="71" t="s">
        <v>83</v>
      </c>
      <c r="J63" s="71">
        <v>0.70833333333333337</v>
      </c>
      <c r="K63" s="73">
        <v>1.8333333333333333</v>
      </c>
      <c r="L63" s="74">
        <v>5090.05</v>
      </c>
      <c r="M63" s="75">
        <v>242.4</v>
      </c>
      <c r="N63" s="75"/>
      <c r="O63" s="75">
        <v>169.67</v>
      </c>
      <c r="P63" s="75"/>
      <c r="Q63" s="75"/>
      <c r="R63" s="75">
        <v>9.14</v>
      </c>
      <c r="S63" s="75"/>
      <c r="T63" s="75">
        <v>289.74</v>
      </c>
      <c r="U63" s="79">
        <v>101.8</v>
      </c>
      <c r="V63" s="80"/>
      <c r="W63" s="80"/>
      <c r="X63" s="76">
        <v>3054.03</v>
      </c>
      <c r="Y63" s="76"/>
      <c r="Z63" s="75">
        <v>432.05</v>
      </c>
      <c r="AA63" s="76"/>
      <c r="AB63" s="75"/>
      <c r="AC63" s="75"/>
      <c r="AD63" s="76"/>
      <c r="AE63" s="76"/>
      <c r="AF63" s="76"/>
      <c r="AG63" s="76"/>
      <c r="AH63" s="75"/>
      <c r="AI63" s="76"/>
      <c r="AJ63" s="75">
        <v>3</v>
      </c>
      <c r="AK63" s="76"/>
      <c r="AL63" s="82">
        <f t="shared" si="0"/>
        <v>9388.8799999999992</v>
      </c>
    </row>
    <row r="64" spans="2:38">
      <c r="B64" s="66" t="s">
        <v>28</v>
      </c>
      <c r="C64" s="34" t="s">
        <v>112</v>
      </c>
      <c r="D64" s="67" t="s">
        <v>29</v>
      </c>
      <c r="E64" s="68">
        <v>44599</v>
      </c>
      <c r="F64" s="69" t="s">
        <v>113</v>
      </c>
      <c r="G64" s="70" t="s">
        <v>114</v>
      </c>
      <c r="H64" s="71">
        <v>0.3125</v>
      </c>
      <c r="I64" s="72" t="s">
        <v>71</v>
      </c>
      <c r="J64" s="71">
        <v>0.72916666666666663</v>
      </c>
      <c r="K64" s="73">
        <v>1.8333333333333333</v>
      </c>
      <c r="L64" s="74">
        <v>2093.4</v>
      </c>
      <c r="M64" s="75">
        <v>264.12</v>
      </c>
      <c r="N64" s="75">
        <v>69.78</v>
      </c>
      <c r="O64" s="75"/>
      <c r="P64" s="75"/>
      <c r="Q64" s="75"/>
      <c r="R64" s="75"/>
      <c r="S64" s="75"/>
      <c r="T64" s="75"/>
      <c r="U64" s="76"/>
      <c r="V64" s="75"/>
      <c r="W64" s="75"/>
      <c r="X64" s="76"/>
      <c r="Y64" s="76"/>
      <c r="Z64" s="75"/>
      <c r="AA64" s="76"/>
      <c r="AB64" s="75"/>
      <c r="AC64" s="75"/>
      <c r="AD64" s="76"/>
      <c r="AE64" s="76"/>
      <c r="AF64" s="76"/>
      <c r="AG64" s="76"/>
      <c r="AH64" s="75"/>
      <c r="AI64" s="76"/>
      <c r="AJ64" s="75">
        <v>3</v>
      </c>
      <c r="AK64" s="76"/>
      <c r="AL64" s="82">
        <f t="shared" si="0"/>
        <v>2427.3000000000002</v>
      </c>
    </row>
    <row r="65" spans="1:39">
      <c r="B65" s="66" t="s">
        <v>58</v>
      </c>
      <c r="C65" s="34" t="s">
        <v>115</v>
      </c>
      <c r="D65" s="67" t="s">
        <v>29</v>
      </c>
      <c r="E65" s="68">
        <v>44613</v>
      </c>
      <c r="F65" s="69" t="s">
        <v>116</v>
      </c>
      <c r="G65" s="70" t="s">
        <v>74</v>
      </c>
      <c r="H65" s="71">
        <v>0.29166666666666669</v>
      </c>
      <c r="I65" s="72" t="s">
        <v>44</v>
      </c>
      <c r="J65" s="71">
        <v>0.70833333333333337</v>
      </c>
      <c r="K65" s="73">
        <v>1.8333333333333333</v>
      </c>
      <c r="L65" s="74">
        <v>1632.85</v>
      </c>
      <c r="M65" s="75">
        <v>264.12</v>
      </c>
      <c r="N65" s="75">
        <v>54.43</v>
      </c>
      <c r="O65" s="75"/>
      <c r="P65" s="75"/>
      <c r="Q65" s="75"/>
      <c r="R65" s="75"/>
      <c r="S65" s="75"/>
      <c r="T65" s="75"/>
      <c r="U65" s="76"/>
      <c r="V65" s="75"/>
      <c r="W65" s="75"/>
      <c r="X65" s="76"/>
      <c r="Y65" s="76"/>
      <c r="Z65" s="75"/>
      <c r="AA65" s="76"/>
      <c r="AB65" s="75"/>
      <c r="AC65" s="75"/>
      <c r="AD65" s="76"/>
      <c r="AE65" s="76"/>
      <c r="AF65" s="76"/>
      <c r="AG65" s="76"/>
      <c r="AH65" s="75"/>
      <c r="AI65" s="76"/>
      <c r="AJ65" s="75">
        <v>3</v>
      </c>
      <c r="AK65" s="76"/>
      <c r="AL65" s="82">
        <f t="shared" si="0"/>
        <v>1951.3999999999999</v>
      </c>
    </row>
    <row r="66" spans="1:39">
      <c r="A66" s="1"/>
      <c r="B66" s="36"/>
      <c r="C66" s="36"/>
      <c r="D66" s="36"/>
      <c r="F66" s="36"/>
      <c r="G66" s="37"/>
      <c r="H66" s="37"/>
      <c r="I66" s="37"/>
      <c r="J66" s="37"/>
      <c r="K66" s="38"/>
      <c r="L66" s="39">
        <f>SUM(L10:L65)</f>
        <v>111204.18</v>
      </c>
      <c r="M66" s="39">
        <f>SUM(M10:M65)</f>
        <v>13805.080000000007</v>
      </c>
      <c r="N66" s="40">
        <f>SUM(N10:N65)</f>
        <v>2606.1099999999997</v>
      </c>
      <c r="O66" s="40">
        <f>+SUM(O10:O65)</f>
        <v>290.12</v>
      </c>
      <c r="P66" s="40">
        <f t="shared" ref="P66:AF66" si="1">SUM(P10:P65)</f>
        <v>448.12000000000006</v>
      </c>
      <c r="Q66" s="40"/>
      <c r="R66" s="40"/>
      <c r="S66" s="40"/>
      <c r="T66" s="40">
        <f t="shared" si="1"/>
        <v>1013.6800000000001</v>
      </c>
      <c r="U66" s="39">
        <f t="shared" si="1"/>
        <v>491.8</v>
      </c>
      <c r="V66" s="40">
        <f t="shared" si="1"/>
        <v>0</v>
      </c>
      <c r="W66" s="39">
        <f t="shared" si="1"/>
        <v>0</v>
      </c>
      <c r="X66" s="39">
        <f t="shared" si="1"/>
        <v>4388.22</v>
      </c>
      <c r="Y66" s="39">
        <f t="shared" si="1"/>
        <v>602.73</v>
      </c>
      <c r="Z66" s="39">
        <f t="shared" si="1"/>
        <v>477.91</v>
      </c>
      <c r="AA66" s="39">
        <f t="shared" si="1"/>
        <v>0</v>
      </c>
      <c r="AB66" s="39">
        <f t="shared" si="1"/>
        <v>0</v>
      </c>
      <c r="AC66" s="39">
        <f t="shared" si="1"/>
        <v>435.02</v>
      </c>
      <c r="AD66" s="39">
        <f t="shared" si="1"/>
        <v>0</v>
      </c>
      <c r="AE66" s="39">
        <f t="shared" si="1"/>
        <v>201.98000000000002</v>
      </c>
      <c r="AF66" s="39">
        <f t="shared" si="1"/>
        <v>0</v>
      </c>
      <c r="AG66" s="39"/>
      <c r="AH66" s="39">
        <f>SUM(AH10:AH65)</f>
        <v>259.45000000000005</v>
      </c>
      <c r="AI66" s="39">
        <f>SUM(AI10:AI65)</f>
        <v>0</v>
      </c>
      <c r="AJ66" s="39">
        <f>SUM(AJ10:AJ65)</f>
        <v>132</v>
      </c>
      <c r="AK66" s="39">
        <f>SUM(AK10:AK65)</f>
        <v>0</v>
      </c>
      <c r="AL66" s="39">
        <f>SUM(AL9:AL65)</f>
        <v>138454.76999999993</v>
      </c>
      <c r="AM66" s="1"/>
    </row>
    <row r="67" spans="1:39">
      <c r="A67" s="1"/>
      <c r="B67" s="41"/>
      <c r="C67" s="41"/>
      <c r="D67" s="41"/>
      <c r="F67" s="41"/>
      <c r="G67" s="42"/>
      <c r="H67" s="42"/>
      <c r="I67" s="42"/>
      <c r="J67" s="42"/>
      <c r="K67" s="43"/>
      <c r="L67" s="44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1"/>
    </row>
    <row r="68" spans="1:39">
      <c r="A68" s="1"/>
      <c r="B68" s="45" t="s">
        <v>117</v>
      </c>
      <c r="C68" s="46"/>
      <c r="D68" s="43"/>
      <c r="E68" s="1"/>
      <c r="F68" s="43"/>
      <c r="G68" s="42"/>
      <c r="H68" s="42"/>
      <c r="I68" s="42"/>
      <c r="J68" s="42"/>
      <c r="K68" s="43"/>
      <c r="L68" s="44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47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1"/>
    </row>
    <row r="69" spans="1:39">
      <c r="A69" s="1"/>
      <c r="B69" s="48" t="s">
        <v>118</v>
      </c>
      <c r="C69" s="48">
        <v>18</v>
      </c>
      <c r="D69" s="43"/>
      <c r="E69" s="1"/>
      <c r="F69" s="43"/>
      <c r="G69" s="42"/>
      <c r="H69" s="42"/>
      <c r="I69" s="42"/>
      <c r="J69" s="42"/>
      <c r="K69" s="43"/>
      <c r="L69" s="44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47"/>
      <c r="AG69" s="47"/>
      <c r="AH69" s="6"/>
      <c r="AI69" s="6"/>
      <c r="AJ69" s="6"/>
      <c r="AK69" s="6"/>
      <c r="AL69" s="6"/>
      <c r="AM69" s="1"/>
    </row>
    <row r="70" spans="1:39">
      <c r="B70" s="48" t="s">
        <v>119</v>
      </c>
      <c r="C70" s="49">
        <v>1</v>
      </c>
      <c r="D70" s="50"/>
      <c r="E70" s="50"/>
      <c r="F70" s="50"/>
      <c r="G70" s="3"/>
      <c r="H70" s="3"/>
      <c r="I70" s="3"/>
      <c r="J70" s="3"/>
      <c r="K70" s="4"/>
      <c r="L70" s="5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0"/>
      <c r="AD70" s="20"/>
      <c r="AE70" s="20"/>
      <c r="AF70" s="20"/>
      <c r="AG70" s="20"/>
      <c r="AH70" s="20"/>
      <c r="AI70" s="20"/>
      <c r="AJ70" s="20"/>
      <c r="AK70" s="20"/>
      <c r="AL70" s="20"/>
    </row>
    <row r="71" spans="1:39">
      <c r="B71" s="48" t="s">
        <v>120</v>
      </c>
      <c r="C71" s="51">
        <v>57</v>
      </c>
      <c r="D71" s="50"/>
      <c r="E71" s="50"/>
      <c r="F71" s="50"/>
      <c r="G71" s="3"/>
      <c r="H71" s="3"/>
      <c r="I71" s="3"/>
      <c r="J71" s="3"/>
      <c r="K71" s="4"/>
      <c r="L71" s="5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0"/>
      <c r="AD71" s="20"/>
      <c r="AE71" s="20"/>
      <c r="AF71" s="20"/>
      <c r="AG71" s="20"/>
      <c r="AH71" s="20"/>
      <c r="AI71" s="20"/>
      <c r="AJ71" s="20"/>
      <c r="AK71" s="20"/>
      <c r="AL71" s="20"/>
    </row>
    <row r="72" spans="1:39">
      <c r="C72" s="52"/>
      <c r="D72" s="50"/>
      <c r="E72" s="50"/>
      <c r="F72" s="50"/>
      <c r="G72" s="3"/>
      <c r="H72" s="3"/>
      <c r="I72" s="3"/>
      <c r="J72" s="3"/>
      <c r="K72" s="4"/>
      <c r="L72" s="5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20"/>
      <c r="AD72" s="20"/>
      <c r="AE72" s="20"/>
      <c r="AF72" s="20"/>
      <c r="AG72" s="20"/>
      <c r="AH72" s="20"/>
      <c r="AI72" s="20"/>
      <c r="AJ72" s="20"/>
      <c r="AK72" s="20"/>
      <c r="AL72" s="20"/>
    </row>
    <row r="73" spans="1:39">
      <c r="A73" s="111" t="s">
        <v>219</v>
      </c>
      <c r="B73" s="111"/>
      <c r="C73" s="112"/>
      <c r="D73" s="112"/>
      <c r="E73" s="112"/>
      <c r="F73" s="112"/>
      <c r="G73" s="53"/>
      <c r="H73" s="53"/>
      <c r="I73" s="53"/>
      <c r="J73" s="53"/>
      <c r="K73" s="54"/>
      <c r="L73" s="54"/>
      <c r="M73" s="54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20"/>
      <c r="AD73" s="20"/>
      <c r="AE73" s="20"/>
      <c r="AF73" s="20"/>
      <c r="AG73" s="20"/>
      <c r="AH73" s="20"/>
      <c r="AI73" s="20"/>
      <c r="AJ73" s="20"/>
      <c r="AK73" s="20"/>
      <c r="AL73" s="20"/>
    </row>
    <row r="74" spans="1:39" ht="15.6">
      <c r="A74" s="54"/>
      <c r="B74" s="54"/>
      <c r="C74" s="53"/>
      <c r="D74" s="53"/>
      <c r="E74" s="55"/>
      <c r="F74" s="55"/>
      <c r="G74" s="53"/>
      <c r="H74" s="53"/>
      <c r="I74" s="53"/>
      <c r="J74" s="53"/>
      <c r="K74" s="54"/>
      <c r="L74" s="54"/>
      <c r="M74" s="54"/>
      <c r="N74" s="54"/>
      <c r="O74" s="54"/>
      <c r="P74" s="54"/>
      <c r="Q74" s="54"/>
      <c r="R74" s="54"/>
      <c r="S74" s="54"/>
      <c r="T74" s="54"/>
      <c r="U74" s="54"/>
      <c r="V74" s="54"/>
      <c r="W74" s="54"/>
      <c r="X74" s="20"/>
      <c r="Y74" s="20"/>
      <c r="Z74" s="20"/>
      <c r="AA74" s="20"/>
      <c r="AB74" s="20"/>
      <c r="AC74" s="20"/>
      <c r="AD74" s="20"/>
      <c r="AE74" s="20"/>
      <c r="AF74" s="20"/>
      <c r="AG74" s="20"/>
      <c r="AH74" s="20"/>
      <c r="AI74" s="20"/>
      <c r="AJ74" s="20"/>
      <c r="AK74" s="20"/>
      <c r="AL74" s="20"/>
    </row>
    <row r="75" spans="1:39">
      <c r="A75" s="56" t="s">
        <v>121</v>
      </c>
      <c r="B75" s="57"/>
      <c r="C75" s="58"/>
      <c r="D75" s="58"/>
      <c r="E75" s="53"/>
      <c r="F75" s="57" t="s">
        <v>122</v>
      </c>
      <c r="G75" s="58"/>
      <c r="H75" s="58"/>
      <c r="I75" s="59"/>
      <c r="L75" s="60"/>
      <c r="M75" s="60"/>
      <c r="N75" s="20"/>
      <c r="O75" s="20"/>
      <c r="P75" s="20"/>
      <c r="Q75" s="20"/>
      <c r="R75" s="20"/>
      <c r="S75" s="20"/>
      <c r="T75" s="20"/>
      <c r="X75" s="59"/>
      <c r="AA75" s="60"/>
      <c r="AB75" s="60"/>
      <c r="AC75" s="20"/>
      <c r="AD75" s="20"/>
      <c r="AE75" s="20"/>
      <c r="AF75" s="20"/>
      <c r="AG75" s="20"/>
      <c r="AH75" s="20"/>
      <c r="AI75" s="20"/>
      <c r="AJ75" s="20"/>
      <c r="AK75" s="20"/>
      <c r="AL75" s="20"/>
    </row>
    <row r="76" spans="1:39" ht="15.6">
      <c r="A76" s="61"/>
      <c r="B76" s="61"/>
      <c r="C76" s="62"/>
      <c r="D76" s="62"/>
      <c r="E76" s="55"/>
      <c r="F76" s="53"/>
      <c r="G76" s="53"/>
      <c r="H76" s="53"/>
      <c r="I76" s="20"/>
      <c r="J76" s="6"/>
      <c r="K76" s="6"/>
      <c r="L76" s="6"/>
      <c r="M76" s="20"/>
      <c r="N76" s="20"/>
      <c r="O76" s="20"/>
      <c r="P76" s="20"/>
      <c r="Q76" s="20"/>
      <c r="R76" s="20"/>
      <c r="S76" s="20"/>
      <c r="T76" s="20"/>
      <c r="X76" s="20"/>
      <c r="Y76" s="6"/>
      <c r="Z76" s="6"/>
      <c r="AA76" s="6"/>
      <c r="AB76" s="20"/>
      <c r="AC76" s="20"/>
      <c r="AD76" s="20"/>
      <c r="AE76" s="20"/>
      <c r="AF76" s="20"/>
      <c r="AG76" s="20"/>
      <c r="AH76" s="20"/>
      <c r="AI76" s="20"/>
      <c r="AJ76" s="20"/>
      <c r="AK76" s="20"/>
    </row>
    <row r="77" spans="1:39" ht="15.6">
      <c r="A77" s="61"/>
      <c r="B77" s="61"/>
      <c r="C77" s="62"/>
      <c r="D77" s="62"/>
      <c r="E77" s="55"/>
      <c r="F77" s="53"/>
      <c r="G77" s="53"/>
      <c r="H77" s="53"/>
      <c r="I77" s="20"/>
      <c r="J77" s="6"/>
      <c r="K77" s="6"/>
      <c r="L77" s="6"/>
      <c r="M77" s="20"/>
      <c r="N77" s="20"/>
      <c r="O77" s="20"/>
      <c r="P77" s="20"/>
      <c r="Q77" s="20"/>
      <c r="R77" s="20"/>
      <c r="S77" s="20"/>
      <c r="T77" s="20"/>
      <c r="X77" s="20"/>
      <c r="Y77" s="6"/>
      <c r="Z77" s="6"/>
      <c r="AA77" s="6"/>
      <c r="AB77" s="20"/>
      <c r="AC77" s="20"/>
      <c r="AD77" s="20"/>
      <c r="AE77" s="20"/>
      <c r="AF77" s="20"/>
      <c r="AG77" s="20"/>
      <c r="AH77" s="20"/>
      <c r="AI77" s="20"/>
      <c r="AJ77" s="20"/>
      <c r="AK77" s="20"/>
    </row>
    <row r="78" spans="1:39" ht="15.6">
      <c r="A78" s="61"/>
      <c r="B78" s="61"/>
      <c r="C78" s="62"/>
      <c r="D78" s="62"/>
      <c r="E78" s="55"/>
      <c r="F78" s="55"/>
      <c r="G78" s="53"/>
      <c r="H78" s="53"/>
      <c r="I78" s="20"/>
      <c r="J78" s="6"/>
      <c r="K78" s="6"/>
      <c r="L78" s="6"/>
      <c r="M78" s="20"/>
      <c r="N78" s="20"/>
      <c r="O78" s="20"/>
      <c r="P78" s="20"/>
      <c r="Q78" s="20"/>
      <c r="R78" s="20"/>
      <c r="S78" s="20"/>
      <c r="T78" s="20"/>
      <c r="X78" s="20"/>
      <c r="Y78" s="6"/>
      <c r="Z78" s="6"/>
      <c r="AA78" s="6"/>
      <c r="AB78" s="20"/>
      <c r="AC78" s="20"/>
      <c r="AD78" s="20"/>
      <c r="AE78" s="20"/>
      <c r="AF78" s="20"/>
      <c r="AG78" s="20"/>
      <c r="AH78" s="20"/>
      <c r="AI78" s="20"/>
      <c r="AJ78" s="20"/>
      <c r="AK78" s="20"/>
    </row>
    <row r="79" spans="1:39" ht="15.6">
      <c r="A79" s="63" t="s">
        <v>46</v>
      </c>
      <c r="B79" s="64"/>
      <c r="C79" s="62"/>
      <c r="D79" s="62"/>
      <c r="E79" s="55"/>
      <c r="F79" s="58" t="s">
        <v>123</v>
      </c>
      <c r="G79" s="53"/>
      <c r="H79" s="53"/>
      <c r="I79" s="20"/>
      <c r="J79" s="65"/>
      <c r="K79" s="6"/>
      <c r="L79" s="6"/>
      <c r="M79" s="20"/>
      <c r="N79" s="20"/>
      <c r="O79" s="20"/>
      <c r="P79" s="20"/>
      <c r="Q79" s="20"/>
      <c r="R79" s="20"/>
      <c r="S79" s="20"/>
      <c r="T79" s="20"/>
      <c r="X79" s="20"/>
      <c r="Y79" s="65"/>
      <c r="Z79" s="6"/>
      <c r="AA79" s="6"/>
      <c r="AB79" s="20"/>
      <c r="AC79" s="20"/>
      <c r="AD79" s="20"/>
      <c r="AE79" s="20"/>
      <c r="AF79" s="20"/>
      <c r="AG79" s="20"/>
      <c r="AH79" s="20"/>
      <c r="AI79" s="20"/>
      <c r="AJ79" s="20"/>
      <c r="AK79" s="20"/>
    </row>
    <row r="80" spans="1:39">
      <c r="A80" s="20"/>
      <c r="B80" s="20"/>
      <c r="F80" s="58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20"/>
      <c r="AD80" s="20"/>
      <c r="AE80" s="20"/>
      <c r="AF80" s="20"/>
      <c r="AG80" s="20"/>
      <c r="AH80" s="20"/>
      <c r="AI80" s="20"/>
      <c r="AJ80" s="20"/>
      <c r="AK80" s="20"/>
      <c r="AL80" s="20"/>
    </row>
  </sheetData>
  <mergeCells count="1">
    <mergeCell ref="A73:F73"/>
  </mergeCells>
  <conditionalFormatting sqref="C63:C65 C10:C44 F10:F65 C46:C47 C51:C58">
    <cfRule type="duplicateValues" dxfId="0" priority="3"/>
  </conditionalFormatting>
  <pageMargins left="0.7" right="0.7" top="0.75" bottom="0.75" header="0.3" footer="0.3"/>
  <pageSetup paperSize="9" scale="2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2022-10-20T14:43:12Z</dcterms:modified>
</cp:coreProperties>
</file>