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"/>
    </mc:Choice>
  </mc:AlternateContent>
  <xr:revisionPtr revIDLastSave="0" documentId="13_ncr:1_{19D9F8F7-1DD9-415F-BFBA-3D05B9D97A02}" xr6:coauthVersionLast="47" xr6:coauthVersionMax="47" xr10:uidLastSave="{00000000-0000-0000-0000-000000000000}"/>
  <bookViews>
    <workbookView xWindow="-25320" yWindow="285" windowWidth="25440" windowHeight="15270" xr2:uid="{096A8AC6-1520-4948-8DD1-BEF0C5B380C0}"/>
  </bookViews>
  <sheets>
    <sheet name="POLICLINICA GOIANÉSIA" sheetId="1" r:id="rId1"/>
  </sheets>
  <definedNames>
    <definedName name="_xlnm._FilterDatabase" localSheetId="0" hidden="1">'POLICLINICA GOIANÉSIA'!$D$21:$U$38</definedName>
    <definedName name="_xlnm.Print_Area" localSheetId="0">'POLICLINICA GOIANÉSIA'!$A$1:$V$79</definedName>
    <definedName name="_xlnm.Print_Titles" localSheetId="0">'POLICLINICA GOIANÉSIA'!$48:$49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50" i="1"/>
  <c r="F68" i="1" s="1"/>
  <c r="U38" i="1"/>
  <c r="T38" i="1"/>
  <c r="S38" i="1"/>
  <c r="R38" i="1"/>
  <c r="Q38" i="1"/>
  <c r="P38" i="1"/>
  <c r="O38" i="1"/>
  <c r="N38" i="1"/>
  <c r="M38" i="1"/>
  <c r="L38" i="1"/>
  <c r="J38" i="1"/>
  <c r="I38" i="1"/>
  <c r="H38" i="1"/>
  <c r="G38" i="1"/>
  <c r="F38" i="1"/>
  <c r="E38" i="1"/>
  <c r="D38" i="1"/>
  <c r="C38" i="1"/>
  <c r="B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Emilia Regina da Fonseca</author>
    <author>Kátia Mendes Magalhães</author>
  </authors>
  <commentList>
    <comment ref="S22" authorId="0" shapeId="0" xr:uid="{F8659BB1-A00E-4B00-AC7A-458C17E4F2A5}">
      <text>
        <r>
          <rPr>
            <sz val="10"/>
            <rFont val="Arial"/>
            <family val="2"/>
          </rPr>
          <t>R$ 39.200,00-INVESTIMENTO, PARA O IMPLEMENTO DA SOLUÇÃO QUE IRÁ INTEGRAR AO SISTEMA DE GESTÃO HOSPITALAR ADOTADOS PELAS UNIDADES PROCESSO SEI - 202000010041563.</t>
        </r>
      </text>
    </comment>
    <comment ref="F50" authorId="1" shapeId="0" xr:uid="{AEEF2138-6F0E-489D-BD50-A58365E3361A}">
      <text>
        <r>
          <rPr>
            <b/>
            <sz val="9"/>
            <color indexed="81"/>
            <rFont val="Segoe UI"/>
            <family val="2"/>
          </rPr>
          <t xml:space="preserve">R$ 29.087,25 -  E       R$ 640,70 </t>
        </r>
        <r>
          <rPr>
            <sz val="9"/>
            <color indexed="81"/>
            <rFont val="Segoe UI"/>
            <family val="2"/>
          </rPr>
          <t xml:space="preserve">    IRRF -CELG  JANEIRO/24 LANÇADO NA PLANILHA DE FEVEREIRO/24.  DESPACHO Nº 332/2024/SES/GMAE - CG-14421
</t>
        </r>
      </text>
    </comment>
    <comment ref="F51" authorId="1" shapeId="0" xr:uid="{D0587B17-B6FD-4BEA-916F-B109256ED1D0}">
      <text>
        <r>
          <rPr>
            <b/>
            <sz val="9"/>
            <color indexed="81"/>
            <rFont val="Segoe UI"/>
            <family val="2"/>
          </rPr>
          <t xml:space="preserve">R$ 24.649,99-  E       R$  586,03   </t>
        </r>
        <r>
          <rPr>
            <sz val="9"/>
            <color indexed="81"/>
            <rFont val="Segoe UI"/>
            <family val="2"/>
          </rPr>
          <t>IRRF -CELG  REFERENCIA FEVEREIRO/24, LANÇADA NA PLANILHA DE REPASSE MENSAL MARÇO/2024. DESPACHO Nº 1029/2024/SES/SUPECC-03082 e Despacho nº 332/2024- GMAE-CG (v. 58131458).</t>
        </r>
      </text>
    </comment>
    <comment ref="F62" authorId="2" shapeId="0" xr:uid="{ED306918-50B4-4273-A960-13CFEFFEADDF}">
      <text>
        <r>
          <rPr>
            <b/>
            <sz val="9"/>
            <color indexed="81"/>
            <rFont val="Segoe UI"/>
            <family val="2"/>
          </rPr>
          <t>R$ 355.920,07 - Parcela 01/06 - Relatório nº 32/2023 - COMACG/GAOS/SUPER/SES/GO (v.49800893), em função dos resultados apresentados no período de 22 de dezembro de 2022 a 14 de junho de 2023, concernente à execução do 1º Termo Aditivo ao Contrato de Gestão nº 65/2020, firmado entre a Secretaria de Estado da Saúde de Goiás - SES/GO e a Organização Social de Saúde - OSS Instituto Cem, responsável pelo gerenciamento, operacionalização e execução das ações e serviços de saúde da Policlínica Estadual da Região São Patrício - Goianésia, Processo nº 202300010040328, VALOR TOTAL DA GLOSA R$ 2.135.520,39, HOUVE PARCELAMENTO VIA DESPACHO Nº 1106/2024/SES/SUPECC-03082 (58873794)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3" authorId="2" shapeId="0" xr:uid="{26B5D86B-3A4C-44C5-A8FF-2E40118F8B6C}">
      <text>
        <r>
          <rPr>
            <b/>
            <sz val="9"/>
            <color indexed="81"/>
            <rFont val="Segoe UI"/>
            <family val="2"/>
          </rPr>
          <t>R$ 355.920,07 - Parcela 02/06 - Relatório nº 32/2023 - COMACG/GAOS/SUPER/SES/GO (v.49800893), em função dos resultados apresentados no período de 22 de dezembro de 2022 a 14 de junho de 2023, concernente à execução do 1º Termo Aditivo ao Contrato de Gestão nº 65/2020, firmado entre a Secretaria de Estado da Saúde de Goiás - SES/GO e a Organização Social de Saúde - OSS Instituto Cem, responsável pelo gerenciamento, operacionalização e execução das ações e serviços de saúde da Policlínica Estadual da Região São Patrício - Goianésia, Processo nº 202300010040328, VALOR TOTAL DA GLOSA R$ 2.135.520,39, HOUVE PARCELAMENTO VIA DESPACHO Nº 1106/2024/SES/SUPECC-03082 (58873794)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4" authorId="2" shapeId="0" xr:uid="{63278743-335F-4034-A470-22927A36A8F2}">
      <text>
        <r>
          <rPr>
            <b/>
            <sz val="9"/>
            <color indexed="81"/>
            <rFont val="Segoe UI"/>
            <family val="2"/>
          </rPr>
          <t>R$ 355.920,07 - Parcela 03/06 - Relatório nº 32/2023 - COMACG/GAOS/SUPER/SES/GO (v.49800893), em função dos resultados apresentados no período de 22 de dezembro de 2022 a 14 de junho de 2023, concernente à execução do 1º Termo Aditivo ao Contrato de Gestão nº 65/2020, firmado entre a Secretaria de Estado da Saúde de Goiás - SES/GO e a Organização Social de Saúde - OSS Instituto Cem, responsável pelo gerenciamento, operacionalização e execução das ações e serviços de saúde da Policlínica Estadual da Região São Patrício - Goianésia, Processo nº 202300010040328, VALOR TOTAL DA GLOSA R$ 2.135.520,39, HOUVE PARCELAMENTO VIA DESPACHO Nº 1106/2024/SES/SUPECC-03082 (58873794)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5" authorId="2" shapeId="0" xr:uid="{14857439-95E9-4F8E-BA57-30F28600E92A}">
      <text>
        <r>
          <rPr>
            <b/>
            <sz val="9"/>
            <color indexed="81"/>
            <rFont val="Segoe UI"/>
            <family val="2"/>
          </rPr>
          <t>R$ 355.920,07 - Parcela 04/06 - Relatório nº 32/2023 - COMACG/GAOS/SUPER/SES/GO (v.49800893), em função dos resultados apresentados no período de 22 de dezembro de 2022 a 14 de junho de 2023, concernente à execução do 1º Termo Aditivo ao Contrato de Gestão nº 65/2020, firmado entre a Secretaria de Estado da Saúde de Goiás - SES/GO e a Organização Social de Saúde - OSS Instituto Cem, responsável pelo gerenciamento, operacionalização e execução das ações e serviços de saúde da Policlínica Estadual da Região São Patrício - Goianésia, Processo nº 202300010040328, VALOR TOTAL DA GLOSA R$ 2.135.520,39, HOUVE PARCELAMENTO VIA DESPACHO Nº 1106/2024/SES/SUPECC-03082 (58873794)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6" authorId="2" shapeId="0" xr:uid="{3DAA82FA-AC8D-42B8-9FB7-E881655CBA40}">
      <text>
        <r>
          <rPr>
            <b/>
            <sz val="9"/>
            <color indexed="81"/>
            <rFont val="Segoe UI"/>
            <family val="2"/>
          </rPr>
          <t>R$ 355.920,07 - Parcela 05/06 - Relatório nº 32/2023 - COMACG/GAOS/SUPER/SES/GO (v.49800893), em função dos resultados apresentados no período de 22 de dezembro de 2022 a 14 de junho de 2023, concernente à execução do 1º Termo Aditivo ao Contrato de Gestão nº 65/2020, firmado entre a Secretaria de Estado da Saúde de Goiás - SES/GO e a Organização Social de Saúde - OSS Instituto Cem, responsável pelo gerenciamento, operacionalização e execução das ações e serviços de saúde da Policlínica Estadual da Região São Patrício - Goianésia, Processo nº 202300010040328, VALOR TOTAL DA GLOSA R$ 2.135.520,39, HOUVE PARCELAMENTO VIA DESPACHO Nº 1106/2024/SES/SUPECC-03082 (58873794)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7" authorId="2" shapeId="0" xr:uid="{4BC030B6-C947-4C99-BE00-C0C46685C220}">
      <text>
        <r>
          <rPr>
            <b/>
            <sz val="9"/>
            <color indexed="81"/>
            <rFont val="Segoe UI"/>
            <family val="2"/>
          </rPr>
          <t>R$ 355.920,04 - Parcela 06/06 - Relatório nº 32/2023 - COMACG/GAOS/SUPER/SES/GO (v.49800893), em função dos resultados apresentados no período de 22 de dezembro de 2022 a 14 de junho de 2023, concernente à execução do 1º Termo Aditivo ao Contrato de Gestão nº 65/2020, firmado entre a Secretaria de Estado da Saúde de Goiás - SES/GO e a Organização Social de Saúde - OSS Instituto Cem, responsável pelo gerenciamento, operacionalização e execução das ações e serviços de saúde da Policlínica Estadual da Região São Patrício - Goianésia, Processo nº 202300010040328, VALOR TOTAL DA GLOSA R$ 2.135.520,39, HOUVE PARCELAMENTO VIA DESPACHO Nº 1106/2024/SES/SUPECC-03082 (58873794)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<sst xmlns="http://schemas.openxmlformats.org/spreadsheetml/2006/main" count="119" uniqueCount="64">
  <si>
    <t>Relatório Resumido da Execução Orçamentária e Financeira por Contrato de Gestão</t>
  </si>
  <si>
    <t>Mês/Ano: Janeiro a março/2024</t>
  </si>
  <si>
    <t>Órgão Contratante: SECRETARIA DE ESTADO DA SAÚDE – SES/GO.</t>
  </si>
  <si>
    <t>CNPJ:02.529.964/0001-57</t>
  </si>
  <si>
    <t>Organização Social Contratada : INSTITUTO CEM - CENTRO HOSPITALAR DE ATENÇÃO E EMERGÊNCIAS MÉDICAS</t>
  </si>
  <si>
    <t>CNPJ: 12.053.184/0003-07</t>
  </si>
  <si>
    <t>Unidade Gerida: Policlínica Estadual da Região de São Patrício – Unidade Goianésia.</t>
  </si>
  <si>
    <t>Contrato de Gestão nº 65/2020 - SES -  1º Termo Aditivo, 6° Apostilamento, 7°Apostilamento.</t>
  </si>
  <si>
    <t xml:space="preserve">Vigência do Contrato de Gestão - Início 22/01/2021  Término 21/01/2025 / 1º Termo Aditivo Início  15/06/2022  Término 21/05/2025 </t>
  </si>
  <si>
    <t>Previsão de Repasse Mensal do Contrato de Gestão/ADITIVO - Custeio : R$ 2.326.223,65    Processo nº:201900010038452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</si>
  <si>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</si>
  <si>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</si>
  <si>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</si>
  <si>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</si>
  <si>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</si>
  <si>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</si>
  <si>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</si>
  <si>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</si>
  <si>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</si>
  <si>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</si>
  <si>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</si>
  <si>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</si>
  <si>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</si>
  <si>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</si>
  <si>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</si>
  <si>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</si>
  <si>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</si>
  <si>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</si>
  <si>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</si>
  <si>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</si>
  <si>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</si>
  <si>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</si>
  <si>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</si>
  <si>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</si>
  <si>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</si>
  <si>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</si>
  <si>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</si>
  <si>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</si>
  <si>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</si>
  <si>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</si>
  <si>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</si>
  <si>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</si>
  <si>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</si>
  <si>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</si>
  <si>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Glosa- Concessionárias (faturas da energia).</t>
  </si>
  <si>
    <t>3.3.90.39.04</t>
  </si>
  <si>
    <t xml:space="preserve">SUPECC-03082 e SES/GMAE - CG-14421 </t>
  </si>
  <si>
    <t>SUPECC-03082 e SES/GMAE - CG-14421</t>
  </si>
  <si>
    <t>SUPECC-03082 e SES/GMAE - CG-14422</t>
  </si>
  <si>
    <t>SUPECC-03082 e SES/GMAE - CG-14423</t>
  </si>
  <si>
    <t>*Glosa- Concessionárias (faturas da energia).</t>
  </si>
  <si>
    <t>SUPECC-03082 e SES/GMAE - CG-14424</t>
  </si>
  <si>
    <t>SUPECC-03082 e SES/GMAE - CG-14425</t>
  </si>
  <si>
    <t>Glosa - Não cumprimento de Metas Contratuais.</t>
  </si>
  <si>
    <t>22 de dezembro de 2022 a 14 de junho de 2023</t>
  </si>
  <si>
    <t>Relatório nº 32/2023 - COMACG/GAOS/SUPER/SES/GO (v.49800893)</t>
  </si>
  <si>
    <t>Total Geral</t>
  </si>
  <si>
    <t xml:space="preserve">* Glosa aplicada com valor estimado - ajuste será realizado posteriormente, quando informado pela SES/GMAE - CG-14421. </t>
  </si>
  <si>
    <r>
      <t xml:space="preserve">Nota Explicativa: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Pagamentos (repasses – Restos a Pagar):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PROC:201900010038452,POLICL. GOIANESIA-CEM, REF. AO REPASSE CONT. GESTÃO, REF. A DEZEMBRO 2023.
.
VALOR PAGO</t>
    </r>
    <r>
      <rPr>
        <b/>
        <sz val="10"/>
        <color rgb="FF000000"/>
        <rFont val="Calibri"/>
        <family val="2"/>
        <charset val="1"/>
      </rPr>
      <t xml:space="preserve">...............R$ 26.287,72.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PROC:201900010038452,POLICL. GOIANESIA-CEM, REF. AO REPASSE CONT. GESTÃO, REF. A NOVEMBRO 2023.
.
VALOR PAGO</t>
    </r>
    <r>
      <rPr>
        <b/>
        <sz val="10"/>
        <color rgb="FF000000"/>
        <rFont val="Calibri"/>
        <family val="2"/>
        <charset val="1"/>
      </rPr>
      <t xml:space="preserve">...............R$ 21.759,41.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 Pagamentos de Despesas de Exercícios Anteriores - DEA: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Repasse financeiro ao Policlínica Estadual da Região de São Patrício Goianésia para pagamento do Piso Nacional da Enfermagem. 5º Apostilamento ao Contrato nº 65/2020-SES/GO.
.
DEZ/23</t>
    </r>
    <r>
      <rPr>
        <b/>
        <sz val="10"/>
        <color rgb="FF000000"/>
        <rFont val="Calibri"/>
        <family val="2"/>
        <charset val="1"/>
      </rPr>
      <t>......................R$ 26.841,04</t>
    </r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</si>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</sst>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164" fontId="1" fillId="0" borderId="0" applyBorder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164" fontId="3" fillId="0" borderId="13" xfId="1" applyFont="1" applyBorder="1" applyAlignment="1" applyProtection="1">
      <alignment vertical="center" wrapText="1"/>
    </xf>
    <xf numFmtId="164" fontId="3" fillId="0" borderId="14" xfId="1" applyFont="1" applyBorder="1" applyAlignment="1" applyProtection="1">
      <alignment vertical="center" wrapText="1"/>
    </xf>
    <xf numFmtId="164" fontId="3" fillId="0" borderId="15" xfId="1" applyFont="1" applyBorder="1" applyAlignment="1" applyProtection="1">
      <alignment vertical="center" wrapText="1"/>
    </xf>
    <xf numFmtId="165" fontId="3" fillId="0" borderId="16" xfId="1" applyNumberFormat="1" applyFont="1" applyBorder="1" applyAlignment="1" applyProtection="1">
      <alignment horizontal="center" wrapText="1"/>
    </xf>
    <xf numFmtId="164" fontId="6" fillId="0" borderId="15" xfId="1" applyFont="1" applyBorder="1" applyAlignment="1" applyProtection="1">
      <alignment wrapText="1"/>
    </xf>
    <xf numFmtId="164" fontId="3" fillId="0" borderId="16" xfId="1" applyFont="1" applyBorder="1" applyAlignment="1" applyProtection="1">
      <alignment wrapText="1"/>
    </xf>
    <xf numFmtId="17" fontId="3" fillId="0" borderId="17" xfId="0" applyNumberFormat="1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vertical="center" wrapText="1"/>
    </xf>
    <xf numFmtId="164" fontId="6" fillId="0" borderId="16" xfId="1" applyFont="1" applyBorder="1" applyAlignment="1" applyProtection="1">
      <alignment wrapText="1"/>
    </xf>
    <xf numFmtId="0" fontId="3" fillId="4" borderId="12" xfId="0" applyFont="1" applyFill="1" applyBorder="1" applyAlignment="1">
      <alignment wrapText="1"/>
    </xf>
    <xf numFmtId="164" fontId="5" fillId="4" borderId="13" xfId="1" applyFont="1" applyFill="1" applyBorder="1" applyAlignment="1" applyProtection="1">
      <alignment wrapText="1"/>
    </xf>
    <xf numFmtId="164" fontId="5" fillId="4" borderId="13" xfId="1" applyFont="1" applyFill="1" applyBorder="1" applyAlignment="1" applyProtection="1">
      <alignment horizontal="right" wrapText="1"/>
    </xf>
    <xf numFmtId="0" fontId="3" fillId="0" borderId="0" xfId="0" applyFont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5" borderId="18" xfId="0" applyFont="1" applyFill="1" applyBorder="1" applyAlignment="1">
      <alignment vertical="center" wrapText="1"/>
    </xf>
    <xf numFmtId="4" fontId="5" fillId="5" borderId="18" xfId="0" applyNumberFormat="1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164" fontId="6" fillId="0" borderId="18" xfId="1" applyFont="1" applyBorder="1" applyAlignment="1" applyProtection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64" fontId="0" fillId="0" borderId="18" xfId="2" applyFont="1" applyBorder="1" applyAlignment="1" applyProtection="1">
      <alignment horizontal="center" vertical="center"/>
    </xf>
    <xf numFmtId="0" fontId="3" fillId="0" borderId="19" xfId="0" applyFont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44" xfId="2" xr:uid="{49CD7220-D1A5-4AC3-9C51-E972A46D06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1CCA-6B96-45A1-B8C2-01075C98798B}">
  <sheetPr codeName="Planilha15">
    <tabColor rgb="FF00B0F0"/>
  </sheetPr>
  <dimension ref="A1:V115"/>
  <sheetViews>
    <sheetView tabSelected="1" zoomScaleNormal="100" workbookViewId="0">
      <selection activeCell="M71" sqref="M71"/>
    </sheetView>
  </sheetViews>
  <sheetFormatPr defaultColWidth="8.7109375" defaultRowHeight="15" x14ac:dyDescent="0.25"/>
  <cols>
    <col min="1" max="1" width="10.42578125" customWidth="1"/>
    <col min="2" max="2" width="14.28515625" customWidth="1"/>
    <col min="3" max="7" width="16.42578125" customWidth="1"/>
    <col min="8" max="8" width="18" customWidth="1"/>
    <col min="9" max="10" width="16.42578125" customWidth="1"/>
    <col min="11" max="11" width="19.140625" customWidth="1"/>
    <col min="12" max="12" width="18.5703125" customWidth="1"/>
    <col min="13" max="22" width="16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6.5" customHeight="1" x14ac:dyDescent="0.25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R6" s="3"/>
      <c r="S6" s="3"/>
      <c r="T6" s="3"/>
      <c r="U6" s="3"/>
      <c r="V6" s="3"/>
    </row>
    <row r="7" spans="1:22" ht="16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9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5.75" customHeight="1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R9" s="3"/>
      <c r="S9" s="3"/>
      <c r="T9" s="3"/>
      <c r="U9" s="3"/>
      <c r="V9" s="3"/>
    </row>
    <row r="10" spans="1:22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5.75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5.75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22" customFormat="1" ht="85.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21" t="s">
        <v>24</v>
      </c>
    </row>
    <row r="21" spans="1:22" ht="37.5" customHeight="1" thickBot="1" x14ac:dyDescent="0.3">
      <c r="A21" s="14"/>
      <c r="B21" s="17"/>
      <c r="C21" s="18"/>
      <c r="D21" s="23" t="s">
        <v>25</v>
      </c>
      <c r="E21" s="23" t="s">
        <v>26</v>
      </c>
      <c r="F21" s="23" t="s">
        <v>27</v>
      </c>
      <c r="G21" s="23" t="s">
        <v>25</v>
      </c>
      <c r="H21" s="23" t="s">
        <v>26</v>
      </c>
      <c r="I21" s="23" t="s">
        <v>27</v>
      </c>
      <c r="J21" s="23" t="s">
        <v>25</v>
      </c>
      <c r="K21" s="24" t="s">
        <v>28</v>
      </c>
      <c r="L21" s="24" t="s">
        <v>25</v>
      </c>
      <c r="M21" s="24" t="s">
        <v>26</v>
      </c>
      <c r="N21" s="24" t="s">
        <v>27</v>
      </c>
      <c r="O21" s="24" t="s">
        <v>25</v>
      </c>
      <c r="P21" s="24" t="s">
        <v>26</v>
      </c>
      <c r="Q21" s="24"/>
      <c r="R21" s="24" t="s">
        <v>25</v>
      </c>
      <c r="S21" s="24" t="s">
        <v>26</v>
      </c>
      <c r="T21" s="24" t="s">
        <v>25</v>
      </c>
      <c r="U21" s="24" t="s">
        <v>29</v>
      </c>
      <c r="V21" s="21"/>
    </row>
    <row r="22" spans="1:22" ht="15.75" thickBot="1" x14ac:dyDescent="0.3">
      <c r="A22" s="25">
        <v>45292</v>
      </c>
      <c r="B22" s="26">
        <v>2353064.6900000004</v>
      </c>
      <c r="C22" s="27">
        <v>2353064.6900000004</v>
      </c>
      <c r="D22" s="27">
        <v>17716792.41</v>
      </c>
      <c r="E22" s="27"/>
      <c r="F22" s="27"/>
      <c r="G22" s="27">
        <v>4552447.3</v>
      </c>
      <c r="H22" s="27"/>
      <c r="I22" s="28"/>
      <c r="J22" s="28">
        <v>29727.95</v>
      </c>
      <c r="K22" s="29">
        <v>45292</v>
      </c>
      <c r="L22" s="30">
        <v>2276223.65</v>
      </c>
      <c r="M22" s="30"/>
      <c r="N22" s="30"/>
      <c r="O22" s="30"/>
      <c r="P22" s="30"/>
      <c r="Q22" s="30"/>
      <c r="R22" s="30"/>
      <c r="S22" s="30"/>
      <c r="T22" s="30"/>
      <c r="U22" s="30"/>
      <c r="V22" s="31">
        <f t="shared" ref="V22:V37" si="0">L22+M22+N22+R22+S22+T22+U22</f>
        <v>2276223.65</v>
      </c>
    </row>
    <row r="23" spans="1:22" ht="15.75" thickBot="1" x14ac:dyDescent="0.3">
      <c r="A23" s="32">
        <v>45323</v>
      </c>
      <c r="B23" s="28">
        <v>2354639.6900000004</v>
      </c>
      <c r="C23" s="33">
        <v>2354639.6900000004</v>
      </c>
      <c r="D23" s="27">
        <v>26841.040000000001</v>
      </c>
      <c r="E23" s="27"/>
      <c r="F23" s="27"/>
      <c r="G23" s="27">
        <v>2351111.8200000003</v>
      </c>
      <c r="H23" s="27"/>
      <c r="I23" s="33"/>
      <c r="J23" s="33">
        <v>25235.719999999998</v>
      </c>
      <c r="K23" s="29">
        <v>45289</v>
      </c>
      <c r="L23" s="30"/>
      <c r="M23" s="30"/>
      <c r="N23" s="30"/>
      <c r="O23" s="30"/>
      <c r="P23" s="30"/>
      <c r="Q23" s="30"/>
      <c r="R23" s="30">
        <v>26287.72</v>
      </c>
      <c r="S23" s="30"/>
      <c r="T23" s="30">
        <v>26841.040000000001</v>
      </c>
      <c r="U23" s="30"/>
      <c r="V23" s="31">
        <f t="shared" si="0"/>
        <v>53128.76</v>
      </c>
    </row>
    <row r="24" spans="1:22" ht="15.75" thickBot="1" x14ac:dyDescent="0.3">
      <c r="A24" s="32">
        <v>45323</v>
      </c>
      <c r="B24" s="28"/>
      <c r="C24" s="33"/>
      <c r="D24" s="27"/>
      <c r="E24" s="27"/>
      <c r="F24" s="27"/>
      <c r="G24" s="27"/>
      <c r="H24" s="27"/>
      <c r="I24" s="33"/>
      <c r="J24" s="33"/>
      <c r="K24" s="29">
        <v>45323</v>
      </c>
      <c r="L24" s="30">
        <v>2276223.65</v>
      </c>
      <c r="M24" s="30"/>
      <c r="N24" s="30"/>
      <c r="O24" s="30"/>
      <c r="P24" s="30"/>
      <c r="Q24" s="30"/>
      <c r="R24" s="30"/>
      <c r="S24" s="30"/>
      <c r="T24" s="30"/>
      <c r="U24" s="30"/>
      <c r="V24" s="31">
        <f t="shared" si="0"/>
        <v>2276223.65</v>
      </c>
    </row>
    <row r="25" spans="1:22" ht="15.75" thickBot="1" x14ac:dyDescent="0.3">
      <c r="A25" s="25">
        <v>45352</v>
      </c>
      <c r="B25" s="28">
        <v>2326223.6500000004</v>
      </c>
      <c r="C25" s="33">
        <v>2326223.6500000004</v>
      </c>
      <c r="D25" s="27">
        <v>28416.04</v>
      </c>
      <c r="E25" s="27"/>
      <c r="F25" s="27"/>
      <c r="G25" s="27">
        <v>75529.13</v>
      </c>
      <c r="H25" s="27"/>
      <c r="I25" s="33"/>
      <c r="J25" s="33">
        <v>50000</v>
      </c>
      <c r="K25" s="29">
        <v>45292</v>
      </c>
      <c r="L25" s="30">
        <v>26841.040000000001</v>
      </c>
      <c r="M25" s="30"/>
      <c r="N25" s="30"/>
      <c r="O25" s="30"/>
      <c r="P25" s="30"/>
      <c r="Q25" s="30"/>
      <c r="R25" s="30"/>
      <c r="S25" s="30"/>
      <c r="T25" s="30"/>
      <c r="U25" s="30"/>
      <c r="V25" s="31">
        <f t="shared" si="0"/>
        <v>26841.040000000001</v>
      </c>
    </row>
    <row r="26" spans="1:22" ht="15.75" thickBot="1" x14ac:dyDescent="0.3">
      <c r="A26" s="25">
        <v>45352</v>
      </c>
      <c r="B26" s="28"/>
      <c r="C26" s="33"/>
      <c r="D26" s="27"/>
      <c r="E26" s="27"/>
      <c r="F26" s="27"/>
      <c r="G26" s="27"/>
      <c r="H26" s="27"/>
      <c r="I26" s="33"/>
      <c r="J26" s="33"/>
      <c r="K26" s="29">
        <v>45231</v>
      </c>
      <c r="L26" s="30"/>
      <c r="M26" s="30"/>
      <c r="N26" s="30"/>
      <c r="O26" s="30"/>
      <c r="P26" s="30"/>
      <c r="Q26" s="30"/>
      <c r="R26" s="30">
        <v>21759.41</v>
      </c>
      <c r="S26" s="30"/>
      <c r="T26" s="30"/>
      <c r="U26" s="30"/>
      <c r="V26" s="31">
        <f t="shared" si="0"/>
        <v>21759.41</v>
      </c>
    </row>
    <row r="27" spans="1:22" ht="15.75" thickBot="1" x14ac:dyDescent="0.3">
      <c r="A27" s="25">
        <v>45352</v>
      </c>
      <c r="B27" s="28"/>
      <c r="C27" s="33"/>
      <c r="D27" s="27"/>
      <c r="E27" s="27"/>
      <c r="F27" s="27"/>
      <c r="G27" s="27"/>
      <c r="H27" s="27"/>
      <c r="I27" s="33"/>
      <c r="J27" s="33"/>
      <c r="K27" s="29">
        <v>45323</v>
      </c>
      <c r="L27" s="30">
        <v>28416.04</v>
      </c>
      <c r="M27" s="30"/>
      <c r="N27" s="30"/>
      <c r="O27" s="30"/>
      <c r="P27" s="30"/>
      <c r="Q27" s="30"/>
      <c r="R27" s="30"/>
      <c r="S27" s="30"/>
      <c r="T27" s="30"/>
      <c r="U27" s="30"/>
      <c r="V27" s="31">
        <f t="shared" si="0"/>
        <v>28416.04</v>
      </c>
    </row>
    <row r="28" spans="1:22" ht="15.75" thickBot="1" x14ac:dyDescent="0.3">
      <c r="A28" s="25">
        <v>45352</v>
      </c>
      <c r="B28" s="28"/>
      <c r="C28" s="33"/>
      <c r="D28" s="27"/>
      <c r="E28" s="27"/>
      <c r="F28" s="27"/>
      <c r="G28" s="27"/>
      <c r="H28" s="27"/>
      <c r="I28" s="33"/>
      <c r="J28" s="33"/>
      <c r="K28" s="29">
        <v>45380</v>
      </c>
      <c r="L28" s="30">
        <v>2276223.65</v>
      </c>
      <c r="M28" s="30"/>
      <c r="N28" s="30"/>
      <c r="O28" s="30"/>
      <c r="P28" s="30"/>
      <c r="Q28" s="30"/>
      <c r="R28" s="30"/>
      <c r="S28" s="30"/>
      <c r="T28" s="30"/>
      <c r="U28" s="30"/>
      <c r="V28" s="31">
        <f t="shared" si="0"/>
        <v>2276223.65</v>
      </c>
    </row>
    <row r="29" spans="1:22" ht="15.75" thickBot="1" x14ac:dyDescent="0.3">
      <c r="A29" s="32">
        <v>45383</v>
      </c>
      <c r="B29" s="28">
        <v>2326223.6500000004</v>
      </c>
      <c r="C29" s="33">
        <v>2326223.6500000004</v>
      </c>
      <c r="D29" s="27"/>
      <c r="E29" s="27"/>
      <c r="F29" s="27"/>
      <c r="G29" s="27"/>
      <c r="H29" s="27"/>
      <c r="I29" s="33"/>
      <c r="J29" s="33">
        <v>405920.07</v>
      </c>
      <c r="K29" s="29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1">
        <f t="shared" si="0"/>
        <v>0</v>
      </c>
    </row>
    <row r="30" spans="1:22" ht="15.75" thickBot="1" x14ac:dyDescent="0.3">
      <c r="A30" s="25">
        <v>45413</v>
      </c>
      <c r="B30" s="28">
        <v>2326223.6500000004</v>
      </c>
      <c r="C30" s="33">
        <v>2326223.6500000004</v>
      </c>
      <c r="D30" s="27"/>
      <c r="E30" s="27"/>
      <c r="F30" s="27"/>
      <c r="G30" s="27"/>
      <c r="H30" s="27"/>
      <c r="I30" s="33"/>
      <c r="J30" s="33">
        <v>405920.07</v>
      </c>
      <c r="K30" s="29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1">
        <f t="shared" si="0"/>
        <v>0</v>
      </c>
    </row>
    <row r="31" spans="1:22" ht="15.75" thickBot="1" x14ac:dyDescent="0.3">
      <c r="A31" s="32">
        <v>45444</v>
      </c>
      <c r="B31" s="28">
        <v>2326223.6500000004</v>
      </c>
      <c r="C31" s="33">
        <v>2326223.6500000004</v>
      </c>
      <c r="D31" s="27"/>
      <c r="E31" s="27"/>
      <c r="F31" s="27"/>
      <c r="G31" s="27"/>
      <c r="H31" s="27"/>
      <c r="I31" s="33"/>
      <c r="J31" s="33">
        <v>405920.07</v>
      </c>
      <c r="K31" s="29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1">
        <f t="shared" si="0"/>
        <v>0</v>
      </c>
    </row>
    <row r="32" spans="1:22" ht="15.75" thickBot="1" x14ac:dyDescent="0.3">
      <c r="A32" s="25">
        <v>45474</v>
      </c>
      <c r="B32" s="28">
        <v>2326223.6500000004</v>
      </c>
      <c r="C32" s="33">
        <v>2326223.6500000004</v>
      </c>
      <c r="D32" s="31"/>
      <c r="E32" s="31"/>
      <c r="F32" s="31"/>
      <c r="G32" s="31"/>
      <c r="H32" s="31"/>
      <c r="I32" s="33"/>
      <c r="J32" s="33">
        <v>405920.07</v>
      </c>
      <c r="K32" s="29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1">
        <f t="shared" si="0"/>
        <v>0</v>
      </c>
    </row>
    <row r="33" spans="1:22" ht="15.75" thickBot="1" x14ac:dyDescent="0.3">
      <c r="A33" s="32">
        <v>45505</v>
      </c>
      <c r="B33" s="28">
        <v>2326223.6500000004</v>
      </c>
      <c r="C33" s="33">
        <v>2326223.6500000004</v>
      </c>
      <c r="D33" s="31"/>
      <c r="E33" s="31"/>
      <c r="F33" s="31"/>
      <c r="G33" s="31"/>
      <c r="H33" s="31"/>
      <c r="I33" s="33"/>
      <c r="J33" s="33">
        <v>405920.07</v>
      </c>
      <c r="K33" s="29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1">
        <f t="shared" si="0"/>
        <v>0</v>
      </c>
    </row>
    <row r="34" spans="1:22" ht="15.75" thickBot="1" x14ac:dyDescent="0.3">
      <c r="A34" s="25">
        <v>45536</v>
      </c>
      <c r="B34" s="28">
        <v>2326223.6500000004</v>
      </c>
      <c r="C34" s="33">
        <v>2326223.6500000004</v>
      </c>
      <c r="D34" s="31"/>
      <c r="E34" s="31"/>
      <c r="F34" s="31"/>
      <c r="G34" s="31"/>
      <c r="H34" s="31"/>
      <c r="I34" s="33"/>
      <c r="J34" s="33">
        <v>405920.04</v>
      </c>
      <c r="K34" s="29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1">
        <f t="shared" si="0"/>
        <v>0</v>
      </c>
    </row>
    <row r="35" spans="1:22" ht="15.75" thickBot="1" x14ac:dyDescent="0.3">
      <c r="A35" s="32">
        <v>45566</v>
      </c>
      <c r="B35" s="28">
        <v>2326223.6500000004</v>
      </c>
      <c r="C35" s="33">
        <v>2326223.6500000004</v>
      </c>
      <c r="D35" s="31"/>
      <c r="E35" s="31"/>
      <c r="F35" s="31"/>
      <c r="G35" s="31"/>
      <c r="H35" s="31"/>
      <c r="I35" s="33"/>
      <c r="J35" s="33">
        <v>50000</v>
      </c>
      <c r="K35" s="29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1">
        <f t="shared" si="0"/>
        <v>0</v>
      </c>
    </row>
    <row r="36" spans="1:22" ht="15.75" thickBot="1" x14ac:dyDescent="0.3">
      <c r="A36" s="25">
        <v>45597</v>
      </c>
      <c r="B36" s="28">
        <v>2326223.6500000004</v>
      </c>
      <c r="C36" s="33">
        <v>2326223.6500000004</v>
      </c>
      <c r="D36" s="31"/>
      <c r="E36" s="31"/>
      <c r="F36" s="31"/>
      <c r="G36" s="31"/>
      <c r="H36" s="31"/>
      <c r="I36" s="33"/>
      <c r="J36" s="33">
        <v>50000</v>
      </c>
      <c r="K36" s="29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1">
        <f t="shared" si="0"/>
        <v>0</v>
      </c>
    </row>
    <row r="37" spans="1:22" ht="15.75" thickBot="1" x14ac:dyDescent="0.3">
      <c r="A37" s="32">
        <v>45627</v>
      </c>
      <c r="B37" s="28">
        <v>2326223.6500000004</v>
      </c>
      <c r="C37" s="33">
        <v>2326223.6500000004</v>
      </c>
      <c r="D37" s="31"/>
      <c r="E37" s="31"/>
      <c r="F37" s="31"/>
      <c r="G37" s="31"/>
      <c r="H37" s="31"/>
      <c r="I37" s="33"/>
      <c r="J37" s="33">
        <v>50000</v>
      </c>
      <c r="K37" s="29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1">
        <f t="shared" si="0"/>
        <v>0</v>
      </c>
    </row>
    <row r="38" spans="1:22" ht="15.75" thickBot="1" x14ac:dyDescent="0.3">
      <c r="A38" s="35"/>
      <c r="B38" s="36">
        <f t="shared" ref="B38:J38" si="1">SUM(B22:B37)</f>
        <v>27969940.879999995</v>
      </c>
      <c r="C38" s="36">
        <f t="shared" si="1"/>
        <v>27969940.879999995</v>
      </c>
      <c r="D38" s="36">
        <f t="shared" si="1"/>
        <v>17772049.489999998</v>
      </c>
      <c r="E38" s="36">
        <f t="shared" si="1"/>
        <v>0</v>
      </c>
      <c r="F38" s="36">
        <f t="shared" si="1"/>
        <v>0</v>
      </c>
      <c r="G38" s="36">
        <f t="shared" si="1"/>
        <v>6979088.25</v>
      </c>
      <c r="H38" s="36">
        <f t="shared" si="1"/>
        <v>0</v>
      </c>
      <c r="I38" s="36">
        <f t="shared" si="1"/>
        <v>0</v>
      </c>
      <c r="J38" s="36">
        <f t="shared" si="1"/>
        <v>2690484.06</v>
      </c>
      <c r="K38" s="37"/>
      <c r="L38" s="37">
        <f t="shared" ref="L38:V38" si="2">SUM(L22:L37)</f>
        <v>6883928.0299999993</v>
      </c>
      <c r="M38" s="37">
        <f t="shared" si="2"/>
        <v>0</v>
      </c>
      <c r="N38" s="37">
        <f t="shared" si="2"/>
        <v>0</v>
      </c>
      <c r="O38" s="37">
        <f t="shared" si="2"/>
        <v>0</v>
      </c>
      <c r="P38" s="37">
        <f t="shared" si="2"/>
        <v>0</v>
      </c>
      <c r="Q38" s="37">
        <f t="shared" si="2"/>
        <v>0</v>
      </c>
      <c r="R38" s="37">
        <f t="shared" si="2"/>
        <v>48047.130000000005</v>
      </c>
      <c r="S38" s="37">
        <f t="shared" si="2"/>
        <v>0</v>
      </c>
      <c r="T38" s="37">
        <f t="shared" si="2"/>
        <v>26841.040000000001</v>
      </c>
      <c r="U38" s="37">
        <f t="shared" si="2"/>
        <v>0</v>
      </c>
      <c r="V38" s="37">
        <f t="shared" si="2"/>
        <v>6958816.1999999993</v>
      </c>
    </row>
    <row r="39" spans="1:22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ht="40.5" customHeight="1" x14ac:dyDescent="0.25">
      <c r="A40" s="39" t="s">
        <v>30</v>
      </c>
      <c r="B40" s="39"/>
      <c r="C40" s="39"/>
      <c r="D40" s="39"/>
      <c r="E40" s="39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</row>
    <row r="41" spans="1:22" ht="15" customHeight="1" x14ac:dyDescent="0.25">
      <c r="A41" s="40" t="s">
        <v>31</v>
      </c>
      <c r="B41" s="40"/>
      <c r="C41" s="40"/>
      <c r="D41" s="40"/>
      <c r="E41" s="40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1:22" ht="27.75" customHeight="1" x14ac:dyDescent="0.25">
      <c r="A42" s="41" t="s">
        <v>32</v>
      </c>
      <c r="B42" s="41"/>
      <c r="C42" s="41"/>
      <c r="D42" s="41"/>
      <c r="E42" s="41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2" ht="15" customHeight="1" x14ac:dyDescent="0.25">
      <c r="A43" s="41" t="s">
        <v>33</v>
      </c>
      <c r="B43" s="41"/>
      <c r="C43" s="41"/>
      <c r="D43" s="41"/>
      <c r="E43" s="41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 ht="15" customHeight="1" x14ac:dyDescent="0.25">
      <c r="A44" s="41" t="s">
        <v>34</v>
      </c>
      <c r="B44" s="41"/>
      <c r="C44" s="41"/>
      <c r="D44" s="41"/>
      <c r="E44" s="41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1:22" ht="15" customHeight="1" x14ac:dyDescent="0.25">
      <c r="A45" s="41" t="s">
        <v>35</v>
      </c>
      <c r="B45" s="41"/>
      <c r="C45" s="41"/>
      <c r="D45" s="41"/>
      <c r="E45" s="41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1:22" ht="15" customHeight="1" x14ac:dyDescent="0.25">
      <c r="A46" s="41" t="s">
        <v>36</v>
      </c>
      <c r="B46" s="41"/>
      <c r="C46" s="41"/>
      <c r="D46" s="41"/>
      <c r="E46" s="41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</row>
    <row r="47" spans="1:22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</row>
    <row r="48" spans="1:22" ht="15.75" customHeight="1" x14ac:dyDescent="0.25">
      <c r="A48" s="39" t="s">
        <v>37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</row>
    <row r="49" spans="1:22" ht="38.25" customHeight="1" x14ac:dyDescent="0.25">
      <c r="A49" s="40" t="s">
        <v>31</v>
      </c>
      <c r="B49" s="40"/>
      <c r="C49" s="40"/>
      <c r="D49" s="40"/>
      <c r="E49" s="40"/>
      <c r="F49" s="42" t="s">
        <v>38</v>
      </c>
      <c r="G49" s="42" t="s">
        <v>39</v>
      </c>
      <c r="H49" s="42" t="s">
        <v>40</v>
      </c>
      <c r="I49" s="43" t="s">
        <v>41</v>
      </c>
      <c r="J49" s="43" t="s">
        <v>42</v>
      </c>
      <c r="K49" s="43" t="s">
        <v>43</v>
      </c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</row>
    <row r="50" spans="1:22" s="48" customFormat="1" ht="45.75" customHeight="1" x14ac:dyDescent="0.25">
      <c r="A50" s="41" t="s">
        <v>44</v>
      </c>
      <c r="B50" s="41"/>
      <c r="C50" s="41"/>
      <c r="D50" s="41"/>
      <c r="E50" s="41"/>
      <c r="F50" s="58">
        <f>29087.25+640.7</f>
        <v>29727.95</v>
      </c>
      <c r="G50" s="44" t="s">
        <v>45</v>
      </c>
      <c r="H50" s="59">
        <v>201800010008207</v>
      </c>
      <c r="I50" s="60">
        <v>45292</v>
      </c>
      <c r="J50" s="60">
        <v>45292</v>
      </c>
      <c r="K50" s="44" t="s">
        <v>46</v>
      </c>
      <c r="L50" s="45"/>
      <c r="M50" s="46"/>
      <c r="N50" s="46"/>
      <c r="O50" s="46"/>
      <c r="P50" s="46"/>
      <c r="Q50" s="47"/>
      <c r="R50" s="47"/>
      <c r="S50" s="47"/>
      <c r="T50" s="47"/>
      <c r="U50" s="47"/>
      <c r="V50" s="47"/>
    </row>
    <row r="51" spans="1:22" s="48" customFormat="1" ht="45.75" customHeight="1" x14ac:dyDescent="0.25">
      <c r="A51" s="41" t="s">
        <v>44</v>
      </c>
      <c r="B51" s="41"/>
      <c r="C51" s="41"/>
      <c r="D51" s="41"/>
      <c r="E51" s="41"/>
      <c r="F51" s="58">
        <f>24649.69+586.03</f>
        <v>25235.719999999998</v>
      </c>
      <c r="G51" s="44" t="s">
        <v>45</v>
      </c>
      <c r="H51" s="59">
        <v>201800010008207</v>
      </c>
      <c r="I51" s="60">
        <v>45323</v>
      </c>
      <c r="J51" s="60">
        <v>45323</v>
      </c>
      <c r="K51" s="44" t="s">
        <v>46</v>
      </c>
      <c r="L51" s="45"/>
      <c r="M51" s="46"/>
      <c r="N51" s="46"/>
      <c r="O51" s="46"/>
      <c r="P51" s="46"/>
      <c r="Q51" s="47"/>
      <c r="R51" s="47"/>
      <c r="S51" s="47"/>
      <c r="T51" s="47"/>
      <c r="U51" s="47"/>
      <c r="V51" s="47"/>
    </row>
    <row r="52" spans="1:22" s="48" customFormat="1" ht="45.75" customHeight="1" x14ac:dyDescent="0.25">
      <c r="A52" s="41" t="s">
        <v>44</v>
      </c>
      <c r="B52" s="41"/>
      <c r="C52" s="41"/>
      <c r="D52" s="41"/>
      <c r="E52" s="41"/>
      <c r="F52" s="58">
        <v>50000</v>
      </c>
      <c r="G52" s="44" t="s">
        <v>45</v>
      </c>
      <c r="H52" s="59">
        <v>201800010008207</v>
      </c>
      <c r="I52" s="60">
        <v>45352</v>
      </c>
      <c r="J52" s="60">
        <v>45352</v>
      </c>
      <c r="K52" s="44" t="s">
        <v>46</v>
      </c>
      <c r="L52" s="45"/>
      <c r="M52" s="46"/>
      <c r="N52" s="46"/>
      <c r="O52" s="46"/>
      <c r="P52" s="46"/>
      <c r="Q52" s="47"/>
      <c r="R52" s="47"/>
      <c r="S52" s="47"/>
      <c r="T52" s="47"/>
      <c r="U52" s="47"/>
      <c r="V52" s="47"/>
    </row>
    <row r="53" spans="1:22" s="48" customFormat="1" ht="45.75" customHeight="1" x14ac:dyDescent="0.25">
      <c r="A53" s="41" t="s">
        <v>44</v>
      </c>
      <c r="B53" s="41"/>
      <c r="C53" s="41"/>
      <c r="D53" s="41"/>
      <c r="E53" s="41"/>
      <c r="F53" s="58">
        <v>50000</v>
      </c>
      <c r="G53" s="44" t="s">
        <v>45</v>
      </c>
      <c r="H53" s="59">
        <v>201800010008207</v>
      </c>
      <c r="I53" s="60">
        <v>45383</v>
      </c>
      <c r="J53" s="60">
        <v>45383</v>
      </c>
      <c r="K53" s="44" t="s">
        <v>46</v>
      </c>
      <c r="L53" s="45"/>
      <c r="M53" s="46"/>
      <c r="N53" s="46"/>
      <c r="O53" s="46"/>
      <c r="P53" s="46"/>
      <c r="Q53" s="47"/>
      <c r="R53" s="47"/>
      <c r="S53" s="47"/>
      <c r="T53" s="47"/>
      <c r="U53" s="47"/>
      <c r="V53" s="47"/>
    </row>
    <row r="54" spans="1:22" s="48" customFormat="1" ht="45.75" customHeight="1" x14ac:dyDescent="0.25">
      <c r="A54" s="41" t="s">
        <v>44</v>
      </c>
      <c r="B54" s="41"/>
      <c r="C54" s="41"/>
      <c r="D54" s="41"/>
      <c r="E54" s="41"/>
      <c r="F54" s="58">
        <v>50000</v>
      </c>
      <c r="G54" s="44" t="s">
        <v>45</v>
      </c>
      <c r="H54" s="59">
        <v>201800010008207</v>
      </c>
      <c r="I54" s="60">
        <v>45413</v>
      </c>
      <c r="J54" s="60">
        <v>45413</v>
      </c>
      <c r="K54" s="44" t="s">
        <v>46</v>
      </c>
      <c r="L54" s="45"/>
      <c r="M54" s="46"/>
      <c r="N54" s="46"/>
      <c r="O54" s="46"/>
      <c r="P54" s="46"/>
      <c r="Q54" s="47"/>
      <c r="R54" s="47"/>
      <c r="S54" s="47"/>
      <c r="T54" s="47"/>
      <c r="U54" s="47"/>
      <c r="V54" s="47"/>
    </row>
    <row r="55" spans="1:22" s="48" customFormat="1" ht="45.75" customHeight="1" x14ac:dyDescent="0.25">
      <c r="A55" s="41" t="s">
        <v>44</v>
      </c>
      <c r="B55" s="41"/>
      <c r="C55" s="41"/>
      <c r="D55" s="41"/>
      <c r="E55" s="41"/>
      <c r="F55" s="58">
        <v>50000</v>
      </c>
      <c r="G55" s="44" t="s">
        <v>45</v>
      </c>
      <c r="H55" s="59">
        <v>201800010008207</v>
      </c>
      <c r="I55" s="60">
        <v>45444</v>
      </c>
      <c r="J55" s="60">
        <v>45444</v>
      </c>
      <c r="K55" s="44" t="s">
        <v>47</v>
      </c>
      <c r="L55" s="45"/>
      <c r="M55" s="46"/>
      <c r="N55" s="46"/>
      <c r="O55" s="46"/>
      <c r="P55" s="46"/>
      <c r="Q55" s="47"/>
      <c r="R55" s="47"/>
      <c r="S55" s="47"/>
      <c r="T55" s="47"/>
      <c r="U55" s="47"/>
      <c r="V55" s="47"/>
    </row>
    <row r="56" spans="1:22" s="48" customFormat="1" ht="45.75" customHeight="1" x14ac:dyDescent="0.25">
      <c r="A56" s="41" t="s">
        <v>44</v>
      </c>
      <c r="B56" s="41"/>
      <c r="C56" s="41"/>
      <c r="D56" s="41"/>
      <c r="E56" s="41"/>
      <c r="F56" s="58">
        <v>50000</v>
      </c>
      <c r="G56" s="44" t="s">
        <v>45</v>
      </c>
      <c r="H56" s="59">
        <v>201800010008207</v>
      </c>
      <c r="I56" s="60">
        <v>45474</v>
      </c>
      <c r="J56" s="60">
        <v>45474</v>
      </c>
      <c r="K56" s="44" t="s">
        <v>48</v>
      </c>
      <c r="L56" s="45"/>
      <c r="M56" s="46"/>
      <c r="N56" s="46"/>
      <c r="O56" s="46"/>
      <c r="P56" s="46"/>
      <c r="Q56" s="47"/>
      <c r="R56" s="47"/>
      <c r="S56" s="47"/>
      <c r="T56" s="47"/>
      <c r="U56" s="47"/>
      <c r="V56" s="47"/>
    </row>
    <row r="57" spans="1:22" s="48" customFormat="1" ht="45.75" customHeight="1" x14ac:dyDescent="0.25">
      <c r="A57" s="41" t="s">
        <v>44</v>
      </c>
      <c r="B57" s="41"/>
      <c r="C57" s="41"/>
      <c r="D57" s="41"/>
      <c r="E57" s="41"/>
      <c r="F57" s="58">
        <v>50000</v>
      </c>
      <c r="G57" s="44" t="s">
        <v>45</v>
      </c>
      <c r="H57" s="59">
        <v>201800010008207</v>
      </c>
      <c r="I57" s="60">
        <v>45505</v>
      </c>
      <c r="J57" s="60">
        <v>45505</v>
      </c>
      <c r="K57" s="44" t="s">
        <v>49</v>
      </c>
      <c r="L57" s="45"/>
      <c r="M57" s="46"/>
      <c r="N57" s="46"/>
      <c r="O57" s="46"/>
      <c r="P57" s="46"/>
      <c r="Q57" s="47"/>
      <c r="R57" s="47"/>
      <c r="S57" s="47"/>
      <c r="T57" s="47"/>
      <c r="U57" s="47"/>
      <c r="V57" s="47"/>
    </row>
    <row r="58" spans="1:22" s="48" customFormat="1" ht="45.75" customHeight="1" x14ac:dyDescent="0.25">
      <c r="A58" s="41" t="s">
        <v>44</v>
      </c>
      <c r="B58" s="41"/>
      <c r="C58" s="41"/>
      <c r="D58" s="41"/>
      <c r="E58" s="41"/>
      <c r="F58" s="58">
        <v>50000</v>
      </c>
      <c r="G58" s="44" t="s">
        <v>45</v>
      </c>
      <c r="H58" s="59">
        <v>201800010008207</v>
      </c>
      <c r="I58" s="60">
        <v>45536</v>
      </c>
      <c r="J58" s="60">
        <v>45536</v>
      </c>
      <c r="K58" s="44" t="s">
        <v>49</v>
      </c>
      <c r="L58" s="45"/>
      <c r="M58" s="46"/>
      <c r="N58" s="46"/>
      <c r="O58" s="46"/>
      <c r="P58" s="46"/>
      <c r="Q58" s="47"/>
      <c r="R58" s="47"/>
      <c r="S58" s="47"/>
      <c r="T58" s="47"/>
      <c r="U58" s="47"/>
      <c r="V58" s="47"/>
    </row>
    <row r="59" spans="1:22" s="48" customFormat="1" ht="45.75" customHeight="1" x14ac:dyDescent="0.25">
      <c r="A59" s="41" t="s">
        <v>44</v>
      </c>
      <c r="B59" s="41"/>
      <c r="C59" s="41"/>
      <c r="D59" s="41"/>
      <c r="E59" s="41"/>
      <c r="F59" s="58">
        <v>50000</v>
      </c>
      <c r="G59" s="44" t="s">
        <v>45</v>
      </c>
      <c r="H59" s="59">
        <v>201800010008207</v>
      </c>
      <c r="I59" s="60">
        <v>45566</v>
      </c>
      <c r="J59" s="60">
        <v>45566</v>
      </c>
      <c r="K59" s="44" t="s">
        <v>49</v>
      </c>
      <c r="L59" s="45"/>
      <c r="M59" s="46"/>
      <c r="N59" s="46"/>
      <c r="O59" s="46"/>
      <c r="P59" s="46"/>
      <c r="Q59" s="47"/>
      <c r="R59" s="47"/>
      <c r="S59" s="47"/>
      <c r="T59" s="47"/>
      <c r="U59" s="47"/>
      <c r="V59" s="47"/>
    </row>
    <row r="60" spans="1:22" s="48" customFormat="1" ht="38.25" customHeight="1" x14ac:dyDescent="0.25">
      <c r="A60" s="41" t="s">
        <v>50</v>
      </c>
      <c r="B60" s="41"/>
      <c r="C60" s="41"/>
      <c r="D60" s="41"/>
      <c r="E60" s="41"/>
      <c r="F60" s="58">
        <v>50000</v>
      </c>
      <c r="G60" s="44" t="s">
        <v>45</v>
      </c>
      <c r="H60" s="59">
        <v>201800010008207</v>
      </c>
      <c r="I60" s="60">
        <v>45597</v>
      </c>
      <c r="J60" s="60">
        <v>45597</v>
      </c>
      <c r="K60" s="44" t="s">
        <v>51</v>
      </c>
      <c r="L60" s="45"/>
      <c r="M60" s="46"/>
      <c r="N60" s="46"/>
      <c r="O60" s="46"/>
      <c r="P60" s="46"/>
      <c r="Q60" s="47"/>
      <c r="R60" s="47"/>
      <c r="S60" s="47"/>
      <c r="T60" s="47"/>
      <c r="U60" s="47"/>
      <c r="V60" s="47"/>
    </row>
    <row r="61" spans="1:22" s="48" customFormat="1" ht="38.25" customHeight="1" x14ac:dyDescent="0.25">
      <c r="A61" s="41" t="s">
        <v>50</v>
      </c>
      <c r="B61" s="41"/>
      <c r="C61" s="41"/>
      <c r="D61" s="41"/>
      <c r="E61" s="41"/>
      <c r="F61" s="58">
        <v>50000</v>
      </c>
      <c r="G61" s="44" t="s">
        <v>45</v>
      </c>
      <c r="H61" s="59">
        <v>201800010008207</v>
      </c>
      <c r="I61" s="60">
        <v>45627</v>
      </c>
      <c r="J61" s="60">
        <v>45627</v>
      </c>
      <c r="K61" s="44" t="s">
        <v>52</v>
      </c>
      <c r="L61" s="45"/>
      <c r="M61" s="46"/>
      <c r="N61" s="46"/>
      <c r="O61" s="46"/>
      <c r="P61" s="46"/>
      <c r="Q61" s="47"/>
      <c r="R61" s="47"/>
      <c r="S61" s="47"/>
      <c r="T61" s="47"/>
      <c r="U61" s="47"/>
      <c r="V61" s="47"/>
    </row>
    <row r="62" spans="1:22" s="48" customFormat="1" ht="55.5" customHeight="1" x14ac:dyDescent="0.25">
      <c r="A62" s="41" t="s">
        <v>53</v>
      </c>
      <c r="B62" s="41"/>
      <c r="C62" s="41"/>
      <c r="D62" s="41"/>
      <c r="E62" s="41"/>
      <c r="F62" s="61">
        <v>355920.07</v>
      </c>
      <c r="G62" s="44"/>
      <c r="H62" s="59">
        <v>202300010040328</v>
      </c>
      <c r="I62" s="60" t="s">
        <v>54</v>
      </c>
      <c r="J62" s="60">
        <v>45383</v>
      </c>
      <c r="K62" s="62" t="s">
        <v>55</v>
      </c>
      <c r="L62" s="45"/>
      <c r="M62" s="46"/>
      <c r="N62" s="46"/>
      <c r="O62" s="46"/>
      <c r="P62" s="46"/>
      <c r="Q62" s="47"/>
      <c r="R62" s="47"/>
      <c r="S62" s="47"/>
      <c r="T62" s="47"/>
      <c r="U62" s="47"/>
      <c r="V62" s="47"/>
    </row>
    <row r="63" spans="1:22" s="48" customFormat="1" ht="55.5" customHeight="1" x14ac:dyDescent="0.25">
      <c r="A63" s="41" t="s">
        <v>53</v>
      </c>
      <c r="B63" s="41"/>
      <c r="C63" s="41"/>
      <c r="D63" s="41"/>
      <c r="E63" s="41"/>
      <c r="F63" s="61">
        <v>355920.07</v>
      </c>
      <c r="G63" s="44"/>
      <c r="H63" s="59">
        <v>202300010040328</v>
      </c>
      <c r="I63" s="60" t="s">
        <v>54</v>
      </c>
      <c r="J63" s="60">
        <v>45413</v>
      </c>
      <c r="K63" s="62" t="s">
        <v>55</v>
      </c>
      <c r="L63" s="45"/>
      <c r="M63" s="46"/>
      <c r="N63" s="46"/>
      <c r="O63" s="46"/>
      <c r="P63" s="46"/>
      <c r="Q63" s="47"/>
      <c r="R63" s="47"/>
      <c r="S63" s="47"/>
      <c r="T63" s="47"/>
      <c r="U63" s="47"/>
      <c r="V63" s="47"/>
    </row>
    <row r="64" spans="1:22" s="48" customFormat="1" ht="55.5" customHeight="1" x14ac:dyDescent="0.25">
      <c r="A64" s="41" t="s">
        <v>53</v>
      </c>
      <c r="B64" s="41"/>
      <c r="C64" s="41"/>
      <c r="D64" s="41"/>
      <c r="E64" s="41"/>
      <c r="F64" s="61">
        <v>355920.07</v>
      </c>
      <c r="G64" s="44"/>
      <c r="H64" s="59">
        <v>202300010040328</v>
      </c>
      <c r="I64" s="60" t="s">
        <v>54</v>
      </c>
      <c r="J64" s="60">
        <v>45444</v>
      </c>
      <c r="K64" s="62" t="s">
        <v>55</v>
      </c>
      <c r="L64" s="45"/>
      <c r="M64" s="46"/>
      <c r="N64" s="46"/>
      <c r="O64" s="46"/>
      <c r="P64" s="46"/>
      <c r="Q64" s="47"/>
      <c r="R64" s="47"/>
      <c r="S64" s="47"/>
      <c r="T64" s="47"/>
      <c r="U64" s="47"/>
      <c r="V64" s="47"/>
    </row>
    <row r="65" spans="1:22" s="48" customFormat="1" ht="55.5" customHeight="1" x14ac:dyDescent="0.25">
      <c r="A65" s="41" t="s">
        <v>53</v>
      </c>
      <c r="B65" s="41"/>
      <c r="C65" s="41"/>
      <c r="D65" s="41"/>
      <c r="E65" s="41"/>
      <c r="F65" s="61">
        <v>355920.07</v>
      </c>
      <c r="G65" s="44"/>
      <c r="H65" s="59">
        <v>202300010040328</v>
      </c>
      <c r="I65" s="60" t="s">
        <v>54</v>
      </c>
      <c r="J65" s="60">
        <v>45474</v>
      </c>
      <c r="K65" s="62" t="s">
        <v>55</v>
      </c>
      <c r="L65" s="45"/>
      <c r="M65" s="46"/>
      <c r="N65" s="46"/>
      <c r="O65" s="46"/>
      <c r="P65" s="46"/>
      <c r="Q65" s="47"/>
      <c r="R65" s="47"/>
      <c r="S65" s="47"/>
      <c r="T65" s="47"/>
      <c r="U65" s="47"/>
      <c r="V65" s="47"/>
    </row>
    <row r="66" spans="1:22" s="48" customFormat="1" ht="55.5" customHeight="1" x14ac:dyDescent="0.25">
      <c r="A66" s="41" t="s">
        <v>53</v>
      </c>
      <c r="B66" s="41"/>
      <c r="C66" s="41"/>
      <c r="D66" s="41"/>
      <c r="E66" s="41"/>
      <c r="F66" s="61">
        <v>355920.07</v>
      </c>
      <c r="G66" s="44"/>
      <c r="H66" s="59">
        <v>202300010040328</v>
      </c>
      <c r="I66" s="60" t="s">
        <v>54</v>
      </c>
      <c r="J66" s="60">
        <v>45505</v>
      </c>
      <c r="K66" s="62" t="s">
        <v>55</v>
      </c>
      <c r="L66" s="45"/>
      <c r="M66" s="46"/>
      <c r="N66" s="46"/>
      <c r="O66" s="46"/>
      <c r="P66" s="46"/>
      <c r="Q66" s="47"/>
      <c r="R66" s="47"/>
      <c r="S66" s="47"/>
      <c r="T66" s="47"/>
      <c r="U66" s="47"/>
      <c r="V66" s="47"/>
    </row>
    <row r="67" spans="1:22" s="48" customFormat="1" ht="55.5" customHeight="1" x14ac:dyDescent="0.25">
      <c r="A67" s="41" t="s">
        <v>53</v>
      </c>
      <c r="B67" s="41"/>
      <c r="C67" s="41"/>
      <c r="D67" s="41"/>
      <c r="E67" s="41"/>
      <c r="F67" s="61">
        <v>355920.04</v>
      </c>
      <c r="G67" s="44"/>
      <c r="H67" s="59">
        <v>202300010040328</v>
      </c>
      <c r="I67" s="60" t="s">
        <v>54</v>
      </c>
      <c r="J67" s="60">
        <v>45536</v>
      </c>
      <c r="K67" s="62" t="s">
        <v>55</v>
      </c>
      <c r="L67" s="45"/>
      <c r="M67" s="46"/>
      <c r="N67" s="46"/>
      <c r="O67" s="46"/>
      <c r="P67" s="46"/>
      <c r="Q67" s="47"/>
      <c r="R67" s="47"/>
      <c r="S67" s="47"/>
      <c r="T67" s="47"/>
      <c r="U67" s="47"/>
      <c r="V67" s="47"/>
    </row>
    <row r="68" spans="1:22" ht="15.75" customHeight="1" x14ac:dyDescent="0.25">
      <c r="A68" s="49" t="s">
        <v>56</v>
      </c>
      <c r="B68" s="49"/>
      <c r="C68" s="49"/>
      <c r="D68" s="49"/>
      <c r="E68" s="49"/>
      <c r="F68" s="50">
        <f>SUM(F50:F67)</f>
        <v>2690484.06</v>
      </c>
      <c r="G68" s="51"/>
      <c r="H68" s="51"/>
      <c r="I68" s="51"/>
      <c r="J68" s="51"/>
      <c r="K68" s="51"/>
      <c r="L68" s="38"/>
      <c r="M68" s="38"/>
      <c r="N68" s="38"/>
      <c r="O68" s="38"/>
      <c r="P68" s="47"/>
      <c r="Q68" s="38"/>
      <c r="R68" s="38"/>
      <c r="S68" s="38"/>
      <c r="T68" s="38"/>
      <c r="U68" s="38"/>
      <c r="V68" s="38"/>
    </row>
    <row r="69" spans="1:22" ht="15.75" customHeight="1" x14ac:dyDescent="0.25">
      <c r="A69" s="52" t="s">
        <v>57</v>
      </c>
      <c r="B69" s="52"/>
      <c r="C69" s="52"/>
      <c r="D69" s="52"/>
      <c r="E69" s="52"/>
      <c r="F69" s="52"/>
      <c r="G69" s="52"/>
      <c r="H69" s="52"/>
      <c r="I69" s="47"/>
      <c r="J69" s="47"/>
      <c r="K69" s="47"/>
      <c r="L69" s="38"/>
      <c r="M69" s="38"/>
      <c r="N69" s="38"/>
      <c r="O69" s="38"/>
      <c r="P69" s="47"/>
      <c r="Q69" s="38"/>
      <c r="R69" s="38"/>
      <c r="S69" s="38"/>
      <c r="T69" s="38"/>
      <c r="U69" s="38"/>
      <c r="V69" s="38"/>
    </row>
    <row r="70" spans="1:22" ht="15.75" thickBot="1" x14ac:dyDescent="0.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38"/>
      <c r="Q70" s="38"/>
      <c r="R70" s="38"/>
      <c r="S70" s="38"/>
      <c r="T70" s="38"/>
      <c r="U70" s="38"/>
      <c r="V70" s="38"/>
    </row>
    <row r="71" spans="1:22" ht="213" customHeight="1" thickBot="1" x14ac:dyDescent="0.3">
      <c r="A71" s="54" t="s">
        <v>58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47"/>
      <c r="M71" s="47"/>
      <c r="N71" s="47"/>
      <c r="O71" s="47"/>
      <c r="P71" s="38"/>
      <c r="Q71" s="38"/>
      <c r="R71" s="38"/>
      <c r="S71" s="38"/>
      <c r="T71" s="38"/>
      <c r="U71" s="38"/>
      <c r="V71" s="38"/>
    </row>
    <row r="72" spans="1:22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1:22" ht="15" customHeight="1" x14ac:dyDescent="0.25">
      <c r="A73" s="52" t="s">
        <v>59</v>
      </c>
      <c r="B73" s="52"/>
      <c r="C73" s="52"/>
      <c r="D73" s="52"/>
      <c r="E73" s="52"/>
      <c r="F73" s="52"/>
      <c r="G73" s="52"/>
      <c r="H73" s="52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1:22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1:22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1:22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1:22" ht="15" customHeight="1" x14ac:dyDescent="0.25">
      <c r="A77" s="38"/>
      <c r="B77" s="38"/>
      <c r="C77" s="38"/>
      <c r="D77" s="55" t="s">
        <v>60</v>
      </c>
      <c r="E77" s="55"/>
      <c r="F77" s="55"/>
      <c r="I77" s="56" t="s">
        <v>61</v>
      </c>
      <c r="J77" s="56"/>
      <c r="K77" s="56"/>
      <c r="L77" s="56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2" ht="32.25" customHeight="1" x14ac:dyDescent="0.25">
      <c r="A78" s="38"/>
      <c r="B78" s="38"/>
      <c r="C78" s="38"/>
      <c r="D78" s="55" t="s">
        <v>62</v>
      </c>
      <c r="E78" s="55"/>
      <c r="F78" s="55"/>
      <c r="I78" s="56" t="s">
        <v>63</v>
      </c>
      <c r="J78" s="56"/>
      <c r="K78" s="56"/>
      <c r="L78" s="56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1:22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2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1:22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1:22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1:22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</row>
    <row r="85" spans="1:22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2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2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2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2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2" x14ac:dyDescent="0.25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</row>
    <row r="91" spans="1:22" x14ac:dyDescent="0.25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22" x14ac:dyDescent="0.25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22" x14ac:dyDescent="0.25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</row>
    <row r="94" spans="1:22" x14ac:dyDescent="0.25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</row>
    <row r="95" spans="1:22" x14ac:dyDescent="0.25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</row>
    <row r="96" spans="1:22" x14ac:dyDescent="0.25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</row>
    <row r="97" spans="1:22" x14ac:dyDescent="0.25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</row>
    <row r="98" spans="1:22" x14ac:dyDescent="0.25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22" x14ac:dyDescent="0.25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22" x14ac:dyDescent="0.25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</row>
    <row r="101" spans="1:22" x14ac:dyDescent="0.25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</row>
    <row r="102" spans="1:22" x14ac:dyDescent="0.25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</row>
    <row r="103" spans="1:22" x14ac:dyDescent="0.25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</row>
    <row r="104" spans="1:22" x14ac:dyDescent="0.25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</row>
    <row r="105" spans="1:22" x14ac:dyDescent="0.2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22" x14ac:dyDescent="0.25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22" x14ac:dyDescent="0.25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</row>
    <row r="108" spans="1:22" x14ac:dyDescent="0.25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</row>
    <row r="109" spans="1:22" x14ac:dyDescent="0.25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</row>
    <row r="110" spans="1:22" x14ac:dyDescent="0.25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</row>
    <row r="111" spans="1:22" x14ac:dyDescent="0.25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</row>
    <row r="112" spans="1:22" x14ac:dyDescent="0.25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22" x14ac:dyDescent="0.25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22" x14ac:dyDescent="0.25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</row>
    <row r="115" spans="1:22" x14ac:dyDescent="0.25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</row>
  </sheetData>
  <autoFilter ref="D21:U38" xr:uid="{00000000-0009-0000-0000-000021000000}"/>
  <mergeCells count="82">
    <mergeCell ref="A73:H73"/>
    <mergeCell ref="D77:F77"/>
    <mergeCell ref="I77:L77"/>
    <mergeCell ref="D78:F78"/>
    <mergeCell ref="I78:L78"/>
    <mergeCell ref="A67:E67"/>
    <mergeCell ref="L67:P67"/>
    <mergeCell ref="A68:E68"/>
    <mergeCell ref="A69:H69"/>
    <mergeCell ref="A70:O70"/>
    <mergeCell ref="A71:K71"/>
    <mergeCell ref="A64:E64"/>
    <mergeCell ref="L64:P64"/>
    <mergeCell ref="A65:E65"/>
    <mergeCell ref="L65:P65"/>
    <mergeCell ref="A66:E66"/>
    <mergeCell ref="L66:P66"/>
    <mergeCell ref="A61:E61"/>
    <mergeCell ref="L61:P61"/>
    <mergeCell ref="A62:E62"/>
    <mergeCell ref="L62:P62"/>
    <mergeCell ref="A63:E63"/>
    <mergeCell ref="L63:P63"/>
    <mergeCell ref="A58:E58"/>
    <mergeCell ref="L58:P58"/>
    <mergeCell ref="A59:E59"/>
    <mergeCell ref="L59:P59"/>
    <mergeCell ref="A60:E60"/>
    <mergeCell ref="L60:P60"/>
    <mergeCell ref="A55:E55"/>
    <mergeCell ref="L55:P55"/>
    <mergeCell ref="A56:E56"/>
    <mergeCell ref="L56:P56"/>
    <mergeCell ref="A57:E57"/>
    <mergeCell ref="L57:P57"/>
    <mergeCell ref="A52:E52"/>
    <mergeCell ref="L52:P52"/>
    <mergeCell ref="A53:E53"/>
    <mergeCell ref="L53:P53"/>
    <mergeCell ref="A54:E54"/>
    <mergeCell ref="L54:P54"/>
    <mergeCell ref="A46:E46"/>
    <mergeCell ref="A48:K48"/>
    <mergeCell ref="A49:E49"/>
    <mergeCell ref="A50:E50"/>
    <mergeCell ref="L50:P50"/>
    <mergeCell ref="A51:E51"/>
    <mergeCell ref="L51:P51"/>
    <mergeCell ref="A40:E40"/>
    <mergeCell ref="A41:E41"/>
    <mergeCell ref="A42:E42"/>
    <mergeCell ref="A43:E43"/>
    <mergeCell ref="A44:E44"/>
    <mergeCell ref="A45:E45"/>
    <mergeCell ref="G20:I20"/>
    <mergeCell ref="K20:N20"/>
    <mergeCell ref="O20:P20"/>
    <mergeCell ref="R20:S20"/>
    <mergeCell ref="T20:U20"/>
    <mergeCell ref="V20:V21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B8:V8"/>
    <mergeCell ref="A9:N9"/>
    <mergeCell ref="A10:N10"/>
    <mergeCell ref="A11:V11"/>
    <mergeCell ref="A12:N12"/>
    <mergeCell ref="A13:V13"/>
    <mergeCell ref="A1:V1"/>
    <mergeCell ref="A2:N2"/>
    <mergeCell ref="A3:V3"/>
    <mergeCell ref="A5:V5"/>
    <mergeCell ref="A6:N6"/>
    <mergeCell ref="A7:N7"/>
  </mergeCells>
  <pageMargins left="0.51181102362204722" right="0.51181102362204722" top="0.62992125984251968" bottom="0.78740157480314965" header="0.51181102362204722" footer="0.31496062992125984"/>
  <pageSetup paperSize="9" scale="4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POLICLINICA GOIANÉSIA</vt:lpstr>
      <vt:lpstr>'POLICLINICA GOIANÉSIA'!Area_de_impressao</vt:lpstr>
      <vt:lpstr>'POLICLINICA GOIANÉSIA'!Titulos_de_impressao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cp:lastPrinted>2024-04-16T17:39:18Z</cp:lastPrinted>
  <dcterms:created xsi:type="dcterms:W3CDTF">2024-04-16T17:38:10Z</dcterms:created>
  <dcterms:modified xsi:type="dcterms:W3CDTF">2024-04-16T17:39:40Z</dcterms:modified>
</cp:coreProperties>
</file>