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Goianésia\1.Anexo XXV_2021\"/>
    </mc:Choice>
  </mc:AlternateContent>
  <xr:revisionPtr revIDLastSave="0" documentId="8_{7EB100C4-2DCB-474A-B362-9D26FA5A21A0}" xr6:coauthVersionLast="47" xr6:coauthVersionMax="47" xr10:uidLastSave="{00000000-0000-0000-0000-000000000000}"/>
  <bookViews>
    <workbookView xWindow="-108" yWindow="-108" windowWidth="23256" windowHeight="12576"/>
  </bookViews>
  <sheets>
    <sheet name="Planilha1" sheetId="1" r:id="rId1"/>
  </sheets>
  <externalReferences>
    <externalReference r:id="rId2"/>
  </externalReferences>
  <definedNames>
    <definedName name="_xlnm.Print_Area" localSheetId="0">Planilha1!$A$1:$D$100</definedName>
  </definedNames>
  <calcPr calcId="181029" fullCalcOnLoad="1"/>
</workbook>
</file>

<file path=xl/calcChain.xml><?xml version="1.0" encoding="utf-8"?>
<calcChain xmlns="http://schemas.openxmlformats.org/spreadsheetml/2006/main">
  <c r="C41" i="1" l="1"/>
  <c r="C44" i="1" s="1"/>
  <c r="C91" i="1"/>
  <c r="C86" i="1"/>
  <c r="C80" i="1"/>
  <c r="C75" i="1"/>
  <c r="C69" i="1"/>
  <c r="C76" i="1" s="1"/>
  <c r="C56" i="1"/>
  <c r="C53" i="1"/>
  <c r="C57" i="1" s="1"/>
  <c r="C47" i="1"/>
  <c r="C49" i="1" s="1"/>
  <c r="C36" i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<sst xmlns="http://schemas.openxmlformats.org/spreadsheetml/2006/main" count="89" uniqueCount="87">
  <si>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</si>
  <si>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>POLICLINICA REGIONAL - UNIDADE DE GOIANÉSIA/GO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</si>
  <si>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</si>
  <si>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</si>
  <si>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</si>
  <si>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</si>
  <si>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02,529,3964/0001 - 57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</si>
  <si>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</si>
  <si>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</si>
  <si>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</si>
  <si>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</si>
  <si>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</si>
  <si>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POLICLÍNICA REGIONAL - UNIDADE DE GOIANÉSIA/GO</t>
  </si>
  <si>
    <t>12.053.184/0003 - 07</t>
  </si>
  <si>
    <t xml:space="preserve">CONTRATO DE GESTÃO/ADITIVO </t>
  </si>
  <si>
    <t>Nº 65/2020</t>
  </si>
  <si>
    <t>VIGÊNCIA DO CONTRATO DE GESTRÃO/ TÊRMO ADITIVO</t>
  </si>
  <si>
    <t>PREVISÃO DE REPASSE MENSAL DO CONTR. GESTÃO/ADITIVO - CUSTEIO</t>
  </si>
  <si>
    <t>PREVISÃO DE REPASSE MENSAL DO CONTR. GESTÃO/ADITIVO - INVESTIMENTO</t>
  </si>
  <si>
    <t>R$ 1.543.760,20</t>
  </si>
  <si>
    <t>MÊS/ANO:</t>
  </si>
  <si>
    <t>DEZEMBRO/21</t>
  </si>
  <si>
    <t>*Todos os campos são de preenchimento obrigatório</t>
  </si>
  <si>
    <t>RELATÓRIO FINANCEIRO MENSAL</t>
  </si>
  <si>
    <t>1 - SALDO BANCÁRIO ANTERIOR</t>
  </si>
  <si>
    <t>1.1 CAIXA</t>
  </si>
  <si>
    <t>1.2 CEF -  AG 241 - 3111-7 -  e AG 1241 -  2884-1 -   BANCO C/ MOVIMENTO</t>
  </si>
  <si>
    <t>1.2.1 Aplicação Financeiras - CEF - AG 1241 - 52274 - 6  - PROVISÕES 3% - CUSTEIO</t>
  </si>
  <si>
    <t>1.2.2 CEF - Aplicação Financeira - AG 1241 - 3111-7  - AG 1241 - 2884-1 - CUSTEIO</t>
  </si>
  <si>
    <t>1.2.3 CEF - Aplicação Financeira -AG 1241 - 3111-7  - AG 1241 - 2884-1 -   INVESTIMENTO</t>
  </si>
  <si>
    <t>SALDO ANTERIOR 1 = (1.1 + 1.2 + 1.2.1 + 1.2.2 + 1.2.3)</t>
  </si>
  <si>
    <t>2 - ENTRADAS DE RECURSOS FINANCEIROS</t>
  </si>
  <si>
    <t>2.1 - REPASSE CUSTEIO - CEF - AG 1241 - 3111-7 -  e AG 2884-1 - BANCO C/MOVIMENTO</t>
  </si>
  <si>
    <t>2.2 - REPASSE INVESTIMENTO - AG 1241 - 3111-7  - AG 1241 - 2884-1 - INVESTIMENTO</t>
  </si>
  <si>
    <t>2.3 - RENDTOS SOBRE APLICAÇÕES FINANCEIRAS  - CUSTEIO - AG 1241 - 3111-7  - AG 1241 - 2884-1</t>
  </si>
  <si>
    <t>2.4 - RENDTOS SOBRE APLICAÇÕES FINANCEIRAS  - INVESTIMENTO -  AG 1241 - 3111-7  - AG 1241 - 2884-1</t>
  </si>
  <si>
    <t>2.5 - OUTRAS EENTRADAS TRANSFERÊNCIAS ENTRE CONTAS  POLICLÍNICA GOIANESIA/GO</t>
  </si>
  <si>
    <t>SALDO ANTERIOR 2 = (2;1 + 2.2 +2.3 +2.4 + 2.5)</t>
  </si>
  <si>
    <t>3 - RESGATE DE APPLICAÇÕES FINANCEIRAS</t>
  </si>
  <si>
    <t>3.1 - RESGATE DE APLICAÇAO FINANCEIRA -  CUSTEIO - AG 1241 - 3111-7  - AG 1241 - 2884-1</t>
  </si>
  <si>
    <t>3.2 - RESGATE DE APLICAÇAO FINANCEIRA - INVESTIMENTO - AG 1241 - 3111-7  - AG 1241 - 2884-1</t>
  </si>
  <si>
    <t>TOTAL DOS RESGATES 3 = (3.2 + 3.2 )</t>
  </si>
  <si>
    <t>4 - APLICAÇÕES FINANCEIRAS</t>
  </si>
  <si>
    <t>4.1 - APLICAÇÃO FINANCEIRA -  CUSTEIO - AG 1241 - 3111-7  - AG 1241 - 2884-1</t>
  </si>
  <si>
    <t>TOTAL APLICAÇÃO FINANCEIRA - CUSTEIO</t>
  </si>
  <si>
    <t>4.1 - APLICAÇÃO FINANCEIRA -  INVESTIMENTO -AG 1241 - 3111-7  - AG 1241 - 2884-1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</si>
  <si>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</si>
  <si>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</si>
  <si>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</si>
  <si>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</si>
  <si>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</si>
  <si>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</si>
  <si>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</si>
  <si>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</si>
  <si>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</si>
  <si>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</si>
  <si>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</si>
  <si>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</si>
  <si>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</si>
  <si>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</si>
  <si>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</si>
  <si>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</si>
  <si>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</si>
  <si>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5.2.4OUTROS 3% DESPESAS ADMINISTRATIVAS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</si>
  <si>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</si>
  <si>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</si>
  <si>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</si>
  <si>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</si>
  <si>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</si>
  <si>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</si>
  <si>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</si>
  <si>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</si>
  <si>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 AG 241 - 3111-7 -  e AG 1241 -  2884-1</t>
  </si>
  <si>
    <t>7.3  BANCO  APLICAÇÕES FINANCEIRAS - CUSTEIO -AG 1241 - 3111-7  - AG 1241 - 2884-1</t>
  </si>
  <si>
    <t>7.4  BANCO  APLICAÇÕES FINANCEIRAS - INVESTIMENTO -  AG 1241 - 3111-7  - AG 1241 - 2884-1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</si>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</sst>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#,##0.00&quot; &quot;;&quot; (&quot;#,##0.00&quot;)&quot;;&quot; - &quot;;&quot; &quot;@&quot; &quot;"/>
    <numFmt numFmtId="165" formatCode="&quot; &quot;#,##0.00&quot; &quot;;&quot;-&quot;#,##0.00&quot; &quot;;&quot; -&quot;00&quot; &quot;;&quot; &quot;@&quot; &quot;"/>
    <numFmt numFmtId="166" formatCode="&quot; &quot;#,##0.000&quot; &quot;;&quot;-&quot;#,##0.000&quot; &quot;;&quot; -&quot;00.0&quot; &quot;;&quot; &quot;@&quot; &quot;"/>
    <numFmt numFmtId="167" formatCode="[$R$-416]&quot; &quot;#,##0.00;[Red]&quot;-&quot;[$R$-416]&quot; &quot;#,##0.00"/>
  </numFmts>
  <fonts count="9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4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0" fillId="0" borderId="7" xfId="0" applyFill="1" applyBorder="1"/>
    <xf numFmtId="0" fontId="7" fillId="0" borderId="8" xfId="0" applyFont="1" applyBorder="1" applyAlignment="1">
      <alignment vertical="center"/>
    </xf>
    <xf numFmtId="0" fontId="0" fillId="0" borderId="9" xfId="0" applyFill="1" applyBorder="1"/>
    <xf numFmtId="0" fontId="7" fillId="0" borderId="8" xfId="0" applyFont="1" applyBorder="1"/>
    <xf numFmtId="0" fontId="4" fillId="0" borderId="9" xfId="0" applyFont="1" applyFill="1" applyBorder="1" applyAlignment="1">
      <alignment horizontal="left" vertical="top"/>
    </xf>
    <xf numFmtId="14" fontId="4" fillId="0" borderId="9" xfId="0" applyNumberFormat="1" applyFont="1" applyFill="1" applyBorder="1" applyAlignment="1">
      <alignment horizontal="left" vertical="top"/>
    </xf>
    <xf numFmtId="4" fontId="0" fillId="0" borderId="9" xfId="0" applyNumberForma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17" fontId="4" fillId="0" borderId="9" xfId="0" applyNumberFormat="1" applyFont="1" applyFill="1" applyBorder="1" applyAlignment="1">
      <alignment horizontal="left" vertical="top"/>
    </xf>
    <xf numFmtId="0" fontId="8" fillId="0" borderId="10" xfId="0" applyFont="1" applyBorder="1" applyAlignment="1">
      <alignment horizontal="left"/>
    </xf>
    <xf numFmtId="0" fontId="0" fillId="0" borderId="11" xfId="0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vertical="center" shrinkToFit="1"/>
    </xf>
    <xf numFmtId="4" fontId="4" fillId="0" borderId="1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/>
    </xf>
    <xf numFmtId="4" fontId="4" fillId="3" borderId="15" xfId="0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4" fontId="7" fillId="3" borderId="15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7" fillId="3" borderId="15" xfId="0" applyFont="1" applyFill="1" applyBorder="1" applyAlignment="1">
      <alignment horizontal="left"/>
    </xf>
    <xf numFmtId="165" fontId="7" fillId="3" borderId="15" xfId="1" applyFont="1" applyFill="1" applyBorder="1" applyAlignment="1">
      <alignment horizontal="right" vertical="center"/>
    </xf>
    <xf numFmtId="166" fontId="7" fillId="3" borderId="15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1" xfId="0" applyBorder="1"/>
    <xf numFmtId="0" fontId="0" fillId="0" borderId="16" xfId="0" applyBorder="1"/>
    <xf numFmtId="0" fontId="0" fillId="0" borderId="17" xfId="0" applyBorder="1"/>
    <xf numFmtId="0" fontId="4" fillId="0" borderId="13" xfId="0" applyFont="1" applyBorder="1"/>
    <xf numFmtId="164" fontId="4" fillId="0" borderId="21" xfId="0" applyNumberFormat="1" applyFont="1" applyBorder="1"/>
    <xf numFmtId="4" fontId="4" fillId="0" borderId="0" xfId="0" applyNumberFormat="1" applyFont="1"/>
    <xf numFmtId="164" fontId="4" fillId="0" borderId="22" xfId="0" applyNumberFormat="1" applyFont="1" applyBorder="1"/>
    <xf numFmtId="0" fontId="4" fillId="0" borderId="16" xfId="0" applyFont="1" applyBorder="1"/>
    <xf numFmtId="164" fontId="4" fillId="0" borderId="17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295268</xdr:colOff>
      <xdr:row>1</xdr:row>
      <xdr:rowOff>47621</xdr:rowOff>
    </xdr:from>
    <xdr:ext cx="1162046" cy="533396"/>
    <xdr:pic>
      <xdr:nvPicPr>
        <xdr:cNvPr id="2" name="Imagem 2">
          <a:extLst>
            <a:ext uri="{FF2B5EF4-FFF2-40B4-BE49-F238E27FC236}">
              <a16:creationId xmlns:a16="http://schemas.microsoft.com/office/drawing/2014/main" id="{4FD58EE0-6255-B32C-DDAD-F68D6DDBB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08" y="253361"/>
          <a:ext cx="1162046" cy="5333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4781553</xdr:colOff>
      <xdr:row>1</xdr:row>
      <xdr:rowOff>66678</xdr:rowOff>
    </xdr:from>
    <xdr:ext cx="5297951" cy="337038"/>
    <xdr:pic>
      <xdr:nvPicPr>
        <xdr:cNvPr id="3" name="Imagem 3">
          <a:extLst>
            <a:ext uri="{FF2B5EF4-FFF2-40B4-BE49-F238E27FC236}">
              <a16:creationId xmlns:a16="http://schemas.microsoft.com/office/drawing/2014/main" id="{9CCBBEDC-0A04-89DA-0CEF-D45ADDD95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1093" y="272418"/>
          <a:ext cx="5297951" cy="337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R_LEONE_SERVI&#199;OS_EMPRESARIAIS_LTDA/4.CEM_Policlinica_Goian&#233;sia_GO/1.5%20Fluxo%20Financeiro/2.Filial_Planejamento%20Financeiro_Fluxo%20Financ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RECEITAS_DESPESAS_ACUMULADA"/>
      <sheetName val="2-RECEITAS_FINANCEIRAS"/>
    </sheetNames>
    <sheetDataSet>
      <sheetData sheetId="0">
        <row r="47">
          <cell r="D47">
            <v>0</v>
          </cell>
        </row>
      </sheetData>
      <sheetData sheetId="1">
        <row r="28">
          <cell r="O28">
            <v>19361.71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"/>
  <sheetViews>
    <sheetView tabSelected="1" workbookViewId="0">
      <selection activeCell="E1" sqref="E1:H1048576"/>
    </sheetView>
  </sheetViews>
  <sheetFormatPr defaultColWidth="9" defaultRowHeight="15.6"/>
  <cols>
    <col min="1" max="1" width="1.69921875" style="1" customWidth="1"/>
    <col min="2" max="2" width="88.69921875" style="1" customWidth="1"/>
    <col min="3" max="3" width="48.59765625" style="2" customWidth="1"/>
    <col min="4" max="4" width="1.8984375" style="1" customWidth="1"/>
    <col min="5" max="16384" width="9" style="1"/>
  </cols>
  <sheetData>
    <row r="1" spans="2:4" ht="16.2" thickBot="1"/>
    <row r="2" spans="2:4" customFormat="1" ht="42" customHeight="1" thickBot="1">
      <c r="B2" s="3"/>
      <c r="C2" s="4"/>
      <c r="D2" s="1"/>
    </row>
    <row r="3" spans="2:4" customFormat="1" ht="13.5" customHeight="1" thickBot="1">
      <c r="B3" s="5" t="s">
        <v>0</v>
      </c>
      <c r="C3" s="6"/>
      <c r="D3" s="1"/>
    </row>
    <row r="4" spans="2:4" customFormat="1" ht="9" hidden="1" customHeight="1" thickBot="1">
      <c r="B4" s="1"/>
      <c r="C4" s="2"/>
      <c r="D4" s="1"/>
    </row>
    <row r="5" spans="2:4" customFormat="1" ht="18.600000000000001" customHeight="1">
      <c r="B5" s="69" t="s">
        <v>1</v>
      </c>
      <c r="C5" s="69"/>
      <c r="D5" s="1"/>
    </row>
    <row r="6" spans="2:4" customFormat="1" ht="4.5" customHeight="1">
      <c r="B6" s="7"/>
      <c r="C6" s="2"/>
      <c r="D6" s="1"/>
    </row>
    <row r="7" spans="2:4" customFormat="1" ht="16.2" thickBot="1">
      <c r="B7" s="70" t="s">
        <v>2</v>
      </c>
      <c r="C7" s="70"/>
      <c r="D7" s="1"/>
    </row>
    <row r="8" spans="2:4" customFormat="1">
      <c r="B8" s="8"/>
      <c r="C8" s="9"/>
      <c r="D8" s="1"/>
    </row>
    <row r="9" spans="2:4" customFormat="1">
      <c r="B9" s="10" t="s">
        <v>3</v>
      </c>
      <c r="C9" s="11" t="s">
        <v>4</v>
      </c>
      <c r="D9" s="1"/>
    </row>
    <row r="10" spans="2:4" customFormat="1">
      <c r="B10" s="10" t="s">
        <v>5</v>
      </c>
      <c r="C10" s="11" t="s">
        <v>6</v>
      </c>
      <c r="D10" s="1"/>
    </row>
    <row r="11" spans="2:4" customFormat="1">
      <c r="B11" s="10"/>
      <c r="C11" s="11"/>
      <c r="D11" s="1"/>
    </row>
    <row r="12" spans="2:4" customFormat="1">
      <c r="B12" s="10" t="s">
        <v>7</v>
      </c>
      <c r="C12" s="11" t="s">
        <v>8</v>
      </c>
      <c r="D12" s="1"/>
    </row>
    <row r="13" spans="2:4" customFormat="1">
      <c r="B13" s="12" t="s">
        <v>9</v>
      </c>
      <c r="C13" s="13" t="s">
        <v>10</v>
      </c>
      <c r="D13" s="1"/>
    </row>
    <row r="14" spans="2:4" customFormat="1">
      <c r="B14" s="12"/>
      <c r="C14" s="11"/>
      <c r="D14" s="1"/>
    </row>
    <row r="15" spans="2:4" customFormat="1">
      <c r="B15" s="12" t="s">
        <v>11</v>
      </c>
      <c r="C15" s="13" t="s">
        <v>12</v>
      </c>
      <c r="D15" s="1"/>
    </row>
    <row r="16" spans="2:4" customFormat="1">
      <c r="B16" s="12" t="s">
        <v>9</v>
      </c>
      <c r="C16" s="11" t="s">
        <v>13</v>
      </c>
      <c r="D16" s="1"/>
    </row>
    <row r="17" spans="2:4" customFormat="1">
      <c r="B17" s="12"/>
      <c r="C17" s="11"/>
      <c r="D17" s="1"/>
    </row>
    <row r="18" spans="2:4" customFormat="1">
      <c r="B18" s="12" t="s">
        <v>14</v>
      </c>
      <c r="C18" s="13" t="s">
        <v>15</v>
      </c>
      <c r="D18" s="1"/>
    </row>
    <row r="19" spans="2:4" customFormat="1">
      <c r="B19" s="12" t="s">
        <v>16</v>
      </c>
      <c r="C19" s="14">
        <v>43852</v>
      </c>
      <c r="D19" s="1"/>
    </row>
    <row r="20" spans="2:4" customFormat="1">
      <c r="B20" s="12"/>
      <c r="C20" s="11"/>
      <c r="D20" s="1"/>
    </row>
    <row r="21" spans="2:4" customFormat="1">
      <c r="B21" s="12" t="s">
        <v>17</v>
      </c>
      <c r="C21" s="13"/>
      <c r="D21" s="1"/>
    </row>
    <row r="22" spans="2:4" customFormat="1">
      <c r="B22" s="12"/>
      <c r="C22" s="11"/>
      <c r="D22" s="1"/>
    </row>
    <row r="23" spans="2:4" customFormat="1">
      <c r="B23" s="12" t="s">
        <v>18</v>
      </c>
      <c r="C23" s="15" t="s">
        <v>19</v>
      </c>
      <c r="D23" s="1"/>
    </row>
    <row r="24" spans="2:4" customFormat="1">
      <c r="B24" s="12"/>
      <c r="C24" s="11"/>
      <c r="D24" s="1"/>
    </row>
    <row r="25" spans="2:4" customFormat="1">
      <c r="B25" s="16" t="s">
        <v>20</v>
      </c>
      <c r="C25" s="17" t="s">
        <v>21</v>
      </c>
      <c r="D25" s="1"/>
    </row>
    <row r="26" spans="2:4" customFormat="1">
      <c r="B26" s="16"/>
      <c r="C26" s="11"/>
      <c r="D26" s="1"/>
    </row>
    <row r="27" spans="2:4" customFormat="1" ht="16.2" thickBot="1">
      <c r="B27" s="18" t="s">
        <v>22</v>
      </c>
      <c r="C27" s="19"/>
      <c r="D27" s="1"/>
    </row>
    <row r="28" spans="2:4" customFormat="1" ht="16.2" thickBot="1">
      <c r="B28" s="20" t="s">
        <v>23</v>
      </c>
      <c r="C28" s="20"/>
      <c r="D28" s="1"/>
    </row>
    <row r="29" spans="2:4" customFormat="1" ht="6.75" customHeight="1" thickBot="1">
      <c r="B29" s="7"/>
      <c r="C29" s="2"/>
      <c r="D29" s="1"/>
    </row>
    <row r="30" spans="2:4" customFormat="1" ht="16.2" thickBot="1">
      <c r="B30" s="21" t="s">
        <v>24</v>
      </c>
      <c r="C30" s="22"/>
      <c r="D30" s="1"/>
    </row>
    <row r="31" spans="2:4" customFormat="1" ht="19.350000000000001" customHeight="1">
      <c r="B31" s="23" t="s">
        <v>25</v>
      </c>
      <c r="C31" s="24">
        <v>0</v>
      </c>
      <c r="D31" s="1"/>
    </row>
    <row r="32" spans="2:4" customFormat="1" ht="19.350000000000001" customHeight="1">
      <c r="B32" s="25" t="s">
        <v>26</v>
      </c>
      <c r="C32" s="26">
        <v>429789.69000000256</v>
      </c>
      <c r="D32" s="1"/>
    </row>
    <row r="33" spans="2:4" customFormat="1" ht="19.350000000000001" customHeight="1">
      <c r="B33" s="25" t="s">
        <v>27</v>
      </c>
      <c r="C33" s="26">
        <v>0</v>
      </c>
      <c r="D33" s="1"/>
    </row>
    <row r="34" spans="2:4" customFormat="1" ht="19.350000000000001" customHeight="1">
      <c r="B34" s="25" t="s">
        <v>28</v>
      </c>
      <c r="C34" s="26">
        <v>796843.54</v>
      </c>
      <c r="D34" s="1"/>
    </row>
    <row r="35" spans="2:4" customFormat="1" ht="19.350000000000001" customHeight="1" thickBot="1">
      <c r="B35" s="27" t="s">
        <v>29</v>
      </c>
      <c r="C35" s="28">
        <v>2454392.08</v>
      </c>
      <c r="D35" s="1"/>
    </row>
    <row r="36" spans="2:4" customFormat="1" ht="16.2" thickBot="1">
      <c r="B36" s="29" t="s">
        <v>30</v>
      </c>
      <c r="C36" s="30">
        <f>SUM(C31:C35)</f>
        <v>3681025.3100000024</v>
      </c>
      <c r="D36" s="1"/>
    </row>
    <row r="37" spans="2:4" customFormat="1" ht="5.25" customHeight="1"/>
    <row r="38" spans="2:4" customFormat="1" ht="17.850000000000001" customHeight="1" thickBot="1">
      <c r="B38" s="31" t="s">
        <v>31</v>
      </c>
      <c r="C38" s="32"/>
      <c r="D38" s="1"/>
    </row>
    <row r="39" spans="2:4" customFormat="1">
      <c r="B39" s="33" t="s">
        <v>32</v>
      </c>
      <c r="C39" s="34">
        <v>99422.31</v>
      </c>
      <c r="D39" s="1"/>
    </row>
    <row r="40" spans="2:4" customFormat="1">
      <c r="B40" s="35" t="s">
        <v>33</v>
      </c>
      <c r="C40" s="26">
        <v>0</v>
      </c>
      <c r="D40" s="1"/>
    </row>
    <row r="41" spans="2:4" customFormat="1">
      <c r="B41" s="36" t="s">
        <v>34</v>
      </c>
      <c r="C41" s="26">
        <f>'[1]2-RECEITAS_FINANCEIRAS'!$O$28</f>
        <v>19361.71</v>
      </c>
      <c r="D41" s="1"/>
    </row>
    <row r="42" spans="2:4" customFormat="1" ht="15" customHeight="1">
      <c r="B42" s="35" t="s">
        <v>35</v>
      </c>
      <c r="C42" s="26">
        <v>0</v>
      </c>
      <c r="D42" s="1"/>
    </row>
    <row r="43" spans="2:4" customFormat="1" ht="16.5" customHeight="1" thickBot="1">
      <c r="B43" s="35" t="s">
        <v>36</v>
      </c>
      <c r="C43" s="26">
        <v>-49735.78</v>
      </c>
      <c r="D43" s="1"/>
    </row>
    <row r="44" spans="2:4" customFormat="1" ht="16.2" thickBot="1">
      <c r="B44" s="29" t="s">
        <v>37</v>
      </c>
      <c r="C44" s="37">
        <f>SUM(C39:C43)</f>
        <v>69048.239999999991</v>
      </c>
      <c r="D44" s="1"/>
    </row>
    <row r="45" spans="2:4" customFormat="1" ht="4.5" customHeight="1" thickBot="1"/>
    <row r="46" spans="2:4" customFormat="1" ht="16.2" thickBot="1">
      <c r="B46" s="38" t="s">
        <v>38</v>
      </c>
      <c r="C46" s="39"/>
      <c r="D46" s="1"/>
    </row>
    <row r="47" spans="2:4" customFormat="1" ht="15.75" customHeight="1">
      <c r="B47" s="33" t="s">
        <v>39</v>
      </c>
      <c r="C47" s="26">
        <f>643938.6</f>
        <v>643938.6</v>
      </c>
      <c r="D47" s="1"/>
    </row>
    <row r="48" spans="2:4" customFormat="1" ht="15.75" customHeight="1" thickBot="1">
      <c r="B48" s="35" t="s">
        <v>40</v>
      </c>
      <c r="C48" s="26">
        <v>0</v>
      </c>
      <c r="D48" s="1"/>
    </row>
    <row r="49" spans="2:4" customFormat="1" ht="16.2" thickBot="1">
      <c r="B49" s="29" t="s">
        <v>41</v>
      </c>
      <c r="C49" s="40">
        <f>SUM(C47:C48)</f>
        <v>643938.6</v>
      </c>
      <c r="D49" s="1"/>
    </row>
    <row r="50" spans="2:4" customFormat="1" ht="4.5" customHeight="1" thickBot="1"/>
    <row r="51" spans="2:4" customFormat="1" ht="16.2" thickBot="1">
      <c r="B51" s="38" t="s">
        <v>42</v>
      </c>
      <c r="C51" s="39"/>
    </row>
    <row r="52" spans="2:4" customFormat="1" ht="16.2" thickBot="1">
      <c r="B52" s="33" t="s">
        <v>43</v>
      </c>
      <c r="C52" s="26">
        <v>0</v>
      </c>
    </row>
    <row r="53" spans="2:4" customFormat="1" ht="16.2" thickBot="1">
      <c r="B53" s="41" t="s">
        <v>44</v>
      </c>
      <c r="C53" s="42">
        <f>SUM(C52)</f>
        <v>0</v>
      </c>
    </row>
    <row r="54" spans="2:4" customFormat="1" ht="16.2" thickBot="1">
      <c r="B54" s="31" t="s">
        <v>42</v>
      </c>
      <c r="C54" s="32"/>
    </row>
    <row r="55" spans="2:4" customFormat="1" ht="16.2" thickBot="1">
      <c r="B55" s="33" t="s">
        <v>45</v>
      </c>
      <c r="C55" s="26">
        <v>0</v>
      </c>
    </row>
    <row r="56" spans="2:4" customFormat="1" ht="16.2" thickBot="1">
      <c r="B56" s="41" t="s">
        <v>46</v>
      </c>
      <c r="C56" s="42">
        <f>SUM(C55)</f>
        <v>0</v>
      </c>
    </row>
    <row r="57" spans="2:4" customFormat="1" ht="16.2" thickBot="1">
      <c r="B57" s="29" t="s">
        <v>47</v>
      </c>
      <c r="C57" s="43">
        <f>C53+C56</f>
        <v>0</v>
      </c>
    </row>
    <row r="58" spans="2:4" customFormat="1" ht="3.75" customHeight="1" thickBot="1"/>
    <row r="59" spans="2:4" customFormat="1" ht="15.75" customHeight="1" thickBot="1">
      <c r="B59" s="38" t="s">
        <v>48</v>
      </c>
      <c r="C59" s="39"/>
      <c r="D59" s="1"/>
    </row>
    <row r="60" spans="2:4" customFormat="1" ht="15.75" customHeight="1" thickBot="1">
      <c r="B60" s="71" t="s">
        <v>49</v>
      </c>
      <c r="C60" s="71"/>
    </row>
    <row r="61" spans="2:4" customFormat="1">
      <c r="B61" s="44" t="s">
        <v>50</v>
      </c>
      <c r="C61" s="26">
        <v>170875.88999999998</v>
      </c>
      <c r="D61" s="1"/>
    </row>
    <row r="62" spans="2:4" customFormat="1">
      <c r="B62" s="45" t="s">
        <v>51</v>
      </c>
      <c r="C62" s="26">
        <v>362449.44</v>
      </c>
      <c r="D62" s="1"/>
    </row>
    <row r="63" spans="2:4" customFormat="1">
      <c r="B63" s="45" t="s">
        <v>52</v>
      </c>
      <c r="C63" s="26">
        <v>20517.59</v>
      </c>
      <c r="D63" s="1"/>
    </row>
    <row r="64" spans="2:4" customFormat="1">
      <c r="B64" s="46" t="s">
        <v>53</v>
      </c>
      <c r="C64" s="26">
        <v>0</v>
      </c>
      <c r="D64" s="1"/>
    </row>
    <row r="65" spans="2:4" customFormat="1">
      <c r="B65" s="46" t="s">
        <v>54</v>
      </c>
      <c r="C65" s="26">
        <v>479.94</v>
      </c>
      <c r="D65" s="1"/>
    </row>
    <row r="66" spans="2:4" customFormat="1">
      <c r="B66" s="46" t="s">
        <v>55</v>
      </c>
      <c r="C66" s="26">
        <v>10594.23</v>
      </c>
      <c r="D66" s="1"/>
    </row>
    <row r="67" spans="2:4" customFormat="1">
      <c r="B67" s="47" t="s">
        <v>56</v>
      </c>
      <c r="C67" s="26">
        <v>43551.709999999992</v>
      </c>
      <c r="D67" s="1"/>
    </row>
    <row r="68" spans="2:4" customFormat="1" ht="16.2" thickBot="1">
      <c r="B68" s="48" t="s">
        <v>57</v>
      </c>
      <c r="C68" s="26">
        <v>51075.14</v>
      </c>
      <c r="D68" s="1"/>
    </row>
    <row r="69" spans="2:4" customFormat="1" ht="16.2" thickBot="1">
      <c r="B69" s="49" t="s">
        <v>58</v>
      </c>
      <c r="C69" s="40">
        <f>SUM(C61:C68)</f>
        <v>659543.93999999983</v>
      </c>
      <c r="D69" s="1"/>
    </row>
    <row r="70" spans="2:4" customFormat="1" ht="18" customHeight="1" thickBot="1">
      <c r="B70" s="31" t="s">
        <v>59</v>
      </c>
      <c r="C70" s="32"/>
      <c r="D70" s="1"/>
    </row>
    <row r="71" spans="2:4" customFormat="1" ht="18" customHeight="1">
      <c r="B71" s="44" t="s">
        <v>60</v>
      </c>
      <c r="C71" s="26">
        <v>0</v>
      </c>
      <c r="D71" s="1"/>
    </row>
    <row r="72" spans="2:4" customFormat="1" ht="18" customHeight="1">
      <c r="B72" s="46" t="s">
        <v>61</v>
      </c>
      <c r="C72" s="26">
        <v>0</v>
      </c>
      <c r="D72" s="1"/>
    </row>
    <row r="73" spans="2:4" customFormat="1" ht="18" customHeight="1">
      <c r="B73" s="46" t="s">
        <v>62</v>
      </c>
      <c r="C73" s="26">
        <v>0</v>
      </c>
      <c r="D73" s="1"/>
    </row>
    <row r="74" spans="2:4" customFormat="1" ht="18" customHeight="1" thickBot="1">
      <c r="B74" s="50" t="s">
        <v>63</v>
      </c>
      <c r="C74" s="26">
        <v>34474.54</v>
      </c>
      <c r="D74" s="1"/>
    </row>
    <row r="75" spans="2:4" customFormat="1" ht="18" customHeight="1" thickBot="1">
      <c r="B75" s="49" t="s">
        <v>64</v>
      </c>
      <c r="C75" s="40">
        <f>SUM(C71:C74)</f>
        <v>34474.54</v>
      </c>
      <c r="D75" s="1"/>
    </row>
    <row r="76" spans="2:4" customFormat="1" ht="18" customHeight="1" thickBot="1">
      <c r="B76" s="51" t="s">
        <v>65</v>
      </c>
      <c r="C76" s="40">
        <f>C69+C75</f>
        <v>694018.47999999986</v>
      </c>
      <c r="D76" s="1"/>
    </row>
    <row r="77" spans="2:4" customFormat="1" ht="18" customHeight="1" thickBot="1">
      <c r="B77" s="31" t="s">
        <v>66</v>
      </c>
      <c r="C77" s="32"/>
      <c r="D77" s="1"/>
    </row>
    <row r="78" spans="2:4" customFormat="1" ht="18" customHeight="1">
      <c r="B78" s="33" t="s">
        <v>67</v>
      </c>
      <c r="C78" s="26">
        <v>0</v>
      </c>
      <c r="D78" s="1"/>
    </row>
    <row r="79" spans="2:4" customFormat="1" ht="18" customHeight="1" thickBot="1">
      <c r="B79" s="35" t="s">
        <v>68</v>
      </c>
      <c r="C79" s="26">
        <v>0</v>
      </c>
      <c r="D79" s="1"/>
    </row>
    <row r="80" spans="2:4" customFormat="1" ht="18" customHeight="1" thickBot="1">
      <c r="B80" s="29" t="s">
        <v>69</v>
      </c>
      <c r="C80" s="40">
        <f>SUM(C78:C79)</f>
        <v>0</v>
      </c>
      <c r="D80" s="1"/>
    </row>
    <row r="81" spans="2:4" customFormat="1" ht="18" customHeight="1" thickBot="1">
      <c r="B81" s="21" t="s">
        <v>70</v>
      </c>
      <c r="C81" s="52"/>
    </row>
    <row r="82" spans="2:4" customFormat="1" ht="18" customHeight="1">
      <c r="B82" s="53" t="s">
        <v>71</v>
      </c>
      <c r="C82" s="26">
        <v>0</v>
      </c>
    </row>
    <row r="83" spans="2:4" customFormat="1" ht="18" customHeight="1">
      <c r="B83" s="54" t="s">
        <v>72</v>
      </c>
      <c r="C83" s="26">
        <v>429395.51000000257</v>
      </c>
    </row>
    <row r="84" spans="2:4" customFormat="1" ht="18" customHeight="1">
      <c r="B84" s="54" t="s">
        <v>73</v>
      </c>
      <c r="C84" s="26">
        <v>206742.01999999641</v>
      </c>
    </row>
    <row r="85" spans="2:4" customFormat="1" ht="18" customHeight="1" thickBot="1">
      <c r="B85" s="55" t="s">
        <v>74</v>
      </c>
      <c r="C85" s="26">
        <v>2419917.54</v>
      </c>
    </row>
    <row r="86" spans="2:4" customFormat="1" ht="18" customHeight="1" thickBot="1">
      <c r="B86" s="56" t="s">
        <v>75</v>
      </c>
      <c r="C86" s="57">
        <f>SUM(C82:C85)</f>
        <v>3056055.0699999989</v>
      </c>
    </row>
    <row r="87" spans="2:4" customFormat="1" ht="18" customHeight="1" thickBot="1">
      <c r="B87" s="21" t="s">
        <v>76</v>
      </c>
      <c r="C87" s="52">
        <v>1000</v>
      </c>
    </row>
    <row r="88" spans="2:4" customFormat="1" ht="18" customHeight="1">
      <c r="B88" s="53" t="s">
        <v>77</v>
      </c>
      <c r="C88" s="26">
        <v>0</v>
      </c>
    </row>
    <row r="89" spans="2:4" customFormat="1" ht="18" customHeight="1">
      <c r="B89" s="54" t="s">
        <v>78</v>
      </c>
      <c r="C89" s="26">
        <v>0</v>
      </c>
    </row>
    <row r="90" spans="2:4" customFormat="1" ht="18" customHeight="1" thickBot="1">
      <c r="B90" s="54" t="s">
        <v>79</v>
      </c>
      <c r="C90" s="26">
        <v>0</v>
      </c>
    </row>
    <row r="91" spans="2:4" customFormat="1" ht="18" customHeight="1" thickBot="1">
      <c r="B91" s="56" t="s">
        <v>80</v>
      </c>
      <c r="C91" s="58">
        <f>SUM(C88:C90)</f>
        <v>0</v>
      </c>
    </row>
    <row r="92" spans="2:4" customFormat="1" ht="18" customHeight="1">
      <c r="B92" s="59" t="s">
        <v>81</v>
      </c>
      <c r="C92" s="60"/>
    </row>
    <row r="93" spans="2:4" customFormat="1" ht="18" customHeight="1" thickBot="1">
      <c r="B93" s="61"/>
      <c r="C93" s="62"/>
    </row>
    <row r="94" spans="2:4" customFormat="1" ht="19.350000000000001" customHeight="1">
      <c r="B94" s="63"/>
      <c r="C94" s="64"/>
      <c r="D94" s="65"/>
    </row>
    <row r="95" spans="2:4" customFormat="1">
      <c r="B95" s="7" t="s">
        <v>82</v>
      </c>
      <c r="C95" s="66"/>
      <c r="D95" s="1"/>
    </row>
    <row r="96" spans="2:4" customFormat="1">
      <c r="B96" s="7" t="s">
        <v>83</v>
      </c>
      <c r="C96" s="66" t="s">
        <v>84</v>
      </c>
      <c r="D96" s="1"/>
    </row>
    <row r="97" spans="2:4" customFormat="1">
      <c r="B97" s="7"/>
      <c r="C97" s="66"/>
      <c r="D97" s="1"/>
    </row>
    <row r="98" spans="2:4" customFormat="1">
      <c r="B98" s="7" t="s">
        <v>85</v>
      </c>
      <c r="C98" s="66"/>
      <c r="D98" s="1"/>
    </row>
    <row r="99" spans="2:4" customFormat="1">
      <c r="B99" s="7" t="s">
        <v>86</v>
      </c>
      <c r="C99" s="66"/>
      <c r="D99" s="1"/>
    </row>
    <row r="100" spans="2:4" customFormat="1" ht="16.2" thickBot="1">
      <c r="B100" s="67"/>
      <c r="C100" s="68"/>
      <c r="D100" s="1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9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2021-01-18T19:46:33Z</cp:lastPrinted>
  <dcterms:created xsi:type="dcterms:W3CDTF">2020-11-23T09:58:40Z</dcterms:created>
  <dcterms:modified xsi:type="dcterms:W3CDTF">2023-03-10T17:41:02Z</dcterms:modified>
</cp:coreProperties>
</file>