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3\Planilha Excel DEZ-23\"/>
    </mc:Choice>
  </mc:AlternateContent>
  <xr:revisionPtr revIDLastSave="0" documentId="13_ncr:1_{11F42B2C-53C2-42B5-94B4-9F59D8967923}" xr6:coauthVersionLast="47" xr6:coauthVersionMax="47" xr10:uidLastSave="{00000000-0000-0000-0000-000000000000}"/>
  <bookViews>
    <workbookView xWindow="-25320" yWindow="285" windowWidth="25440" windowHeight="15270" xr2:uid="{1D116B7E-7F9A-4926-8EB1-C8B987F859CF}"/>
  </bookViews>
  <sheets>
    <sheet name="POLICLINICA POSSE" sheetId="1" r:id="rId1"/>
  </sheets>
  <definedNames>
    <definedName name="_xlnm._FilterDatabase" localSheetId="0" hidden="1">'POLICLINICA POSSE'!$D$21:$U$54</definedName>
    <definedName name="_xlnm.Print_Area" localSheetId="0">'POLICLINICA POSSE'!$A$1:$V$92</definedName>
    <definedName name="_xlnm.Print_Titles" localSheetId="0">'POLICLINICA POSSE'!$65:$66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0" i="1" l="1"/>
  <c r="G58" i="1"/>
  <c r="U54" i="1"/>
  <c r="T54" i="1"/>
  <c r="S54" i="1"/>
  <c r="R54" i="1"/>
  <c r="Q54" i="1"/>
  <c r="P54" i="1"/>
  <c r="O54" i="1"/>
  <c r="N54" i="1"/>
  <c r="M54" i="1"/>
  <c r="L54" i="1"/>
  <c r="J54" i="1"/>
  <c r="I54" i="1"/>
  <c r="H54" i="1"/>
  <c r="G54" i="1"/>
  <c r="F54" i="1"/>
  <c r="E54" i="1"/>
  <c r="D54" i="1"/>
  <c r="C54" i="1"/>
  <c r="B54" i="1"/>
  <c r="G56" i="1" s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S22" authorId="0" shapeId="0" xr:uid="{38FCF96E-41BC-4AD4-B3F4-23160B9A46B5}">
      <text>
        <r>
          <rPr>
            <sz val="10"/>
            <rFont val="Arial"/>
            <family val="2"/>
          </rPr>
          <t xml:space="preserve">ROCESSO SEI: 202200010008470 . OBJETO: REPASSE DE RECURSOS FINANCEIROS AO INSTITUTO CEM,  A TÍTULO DE INVESTIMENTO - IMPLANTAÇÃO DO SISTEMA
</t>
        </r>
      </text>
    </comment>
    <comment ref="F79" authorId="0" shapeId="0" xr:uid="{0D6EC159-B59A-45F2-978B-6ABE3A26F6BB}">
      <text>
        <r>
          <rPr>
            <sz val="10"/>
            <rFont val="Arial"/>
            <family val="2"/>
          </rPr>
          <t xml:space="preserve">R$ 1.007.519,84-  Parcela 01/05 -  AJUSTE DE METAS - Relatório nº 21/2023 - COMACG/GMAE-CG/SUPECC/SES/GO, (47495856), referente ao 1º TERMO ADITIVO DO CONTRATO DE GESTÃO Nº 051/2020 - SES/GO, período de 15 de junho de 2022 a 16 de dezembro de 2022. PROC.DESPACHO Nº 1558/2023/SES/SUPECC-03082 (49666015), PROC.202200010046606, (VALOR TOTAL DO AJUSTE  R$ 5.037.599,19).
</t>
        </r>
      </text>
    </comment>
  </commentList>
</comments>
</file>

<file path=xl/sharedStrings.xml><?xml version="1.0" encoding="utf-8"?>
<sst xmlns="http://schemas.openxmlformats.org/spreadsheetml/2006/main" count="135" uniqueCount="74">
  <si>
    <t>Relatório Resumido da Execução Orçamentária e Financeira por Contrato de Gestão</t>
  </si>
  <si>
    <t>Mês/Ano: Dezembro/2023</t>
  </si>
  <si>
    <t>Órgão Contratante: SECRETARIA DE ESTADO DA SAÚDE – SES/GO.</t>
  </si>
  <si>
    <t>CNPJ: 02.529.964/0001-57</t>
  </si>
  <si>
    <t>Organização Social Contratada : INSTITUTO CEM - CENTRO HOSPITALAR DE ATENÇÃO E EMERGÊNCIAS MÉDICAS</t>
  </si>
  <si>
    <t>CNPJ: 12.053.184/0002-18</t>
  </si>
  <si>
    <t>Unidade Gerida: Policlínica Estadual da Região Nordeste – Unidade Posse.</t>
  </si>
  <si>
    <t xml:space="preserve">Contrato de Gestão nº: 051/2020 - SES -   1º Termo Aditivo </t>
  </si>
  <si>
    <t>Vigência do Contrato de Gestão - Início:  04/11/2020       Término 15/04/2024    /   1º  Termo Aditivo: 15/06/2022       Término 15/04/2024    / 1º Apostilamento 01/05 a 31/08/23 /  2º Apostilamento 01/05 a 30/09/23 / 3º Apostilamento 01/10 a 31/10/23 /  4º Apostilamento 01/11 a 30/11/23</t>
  </si>
  <si>
    <t>Previsão de Repasse Mensal do Contrato de Gestão: R$ 3.041.893,93       Processo nº: 202000010028601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</si>
  <si>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</si>
  <si>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</si>
  <si>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</si>
  <si>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</si>
  <si>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</si>
  <si>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</si>
  <si>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</si>
  <si>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</si>
  <si>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</si>
  <si>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</si>
  <si>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</si>
  <si>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</si>
  <si>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</si>
  <si>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</si>
  <si>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</si>
  <si>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</si>
  <si>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</si>
  <si>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</si>
  <si>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</si>
  <si>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</si>
  <si>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</si>
  <si>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</si>
  <si>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</si>
  <si>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</si>
  <si>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</si>
  <si>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</si>
  <si>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</si>
  <si>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</si>
  <si>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</si>
  <si>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</si>
  <si>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</si>
  <si>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</si>
  <si>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</si>
  <si>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</si>
  <si>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</si>
  <si>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</si>
  <si>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</si>
  <si>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</si>
  <si>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</si>
  <si>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</si>
  <si>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</si>
  <si>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</si>
  <si>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</si>
  <si>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</si>
  <si>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</si>
  <si>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</si>
  <si>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Glosa- Concessionárias (faturas da energia).</t>
  </si>
  <si>
    <t>3.3.90.39.04</t>
  </si>
  <si>
    <t xml:space="preserve">SUPECC-03082 e SES/GMAE - CG-14421 </t>
  </si>
  <si>
    <t>SUPECC-03082 e SES/GMAE - CG-14422</t>
  </si>
  <si>
    <t>SUPECC-03082 e SES/GMAE - CG-14423</t>
  </si>
  <si>
    <t>*Glosa- Concessionárias (faturas da energia).</t>
  </si>
  <si>
    <t>SUPECC-03082 e SES/GMAE - CG-14424</t>
  </si>
  <si>
    <t>Glosa - Não cumprimento de Metas Contratuais.</t>
  </si>
  <si>
    <t>15 de junho de 2022 a 16 de dezembro de 2022</t>
  </si>
  <si>
    <t>SES/COMACG-20549 E SES/SUPECC-03082.</t>
  </si>
  <si>
    <t>Total Geral</t>
  </si>
  <si>
    <t xml:space="preserve">* Glosa aplicada com valor estimado - ajuste será realizado posteriormente, quando informado pela SES/GMAE - CG-14421. </t>
  </si>
  <si>
    <t>Nota Explicativa:8. Pagamentos (repasses – Restos a Pagar) - Repasses referente a investimento, processo nº 202200010008470 (R$39.200,00).                                                                                                                                                                                   6. Guia de Recolhimento (Devolução - Número do DARE: 12100002331100063 - DEVOLUÇÃO DO VALOR INVESTIMENTO DESTINADO PARA POLICLINICA DE QUIRINOPOLIS, REPASSADO INDEVIDAMENTE  PARA POLICLINICA DE POSSE.  OP:  2023.2850.103.00082.001.001.</t>
  </si>
  <si>
    <t>Fonte:Contratos de Gestão e Aditivos contidos no processo e Portal Transparência: saude.go.gov.br  e Sistema SIOFINET - Portal.go.gov.br.</t>
  </si>
  <si>
    <t>Pedro de Aquino Morais Júnior</t>
  </si>
  <si>
    <t>Thalles Paulino de Ávila</t>
  </si>
  <si>
    <t>superintendente de Monitoramento dos Contratos de Gestão e Convênios -SES-GO</t>
  </si>
  <si>
    <t>Superintendente de Gestão Integrada -SGI/SES-GO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</si>
</sst>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m\-yy;@"/>
    <numFmt numFmtId="166" formatCode="[$-416]mmm\-yy;@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wrapText="1"/>
    </xf>
    <xf numFmtId="164" fontId="3" fillId="0" borderId="14" xfId="1" applyFont="1" applyBorder="1" applyAlignment="1" applyProtection="1">
      <alignment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1" applyFont="1" applyBorder="1" applyAlignment="1" applyProtection="1">
      <alignment horizontal="center" vertical="center" wrapText="1"/>
    </xf>
    <xf numFmtId="165" fontId="3" fillId="0" borderId="14" xfId="0" applyNumberFormat="1" applyFont="1" applyBorder="1" applyAlignment="1">
      <alignment wrapText="1"/>
    </xf>
    <xf numFmtId="164" fontId="6" fillId="0" borderId="14" xfId="0" applyNumberFormat="1" applyFont="1" applyBorder="1" applyAlignment="1">
      <alignment wrapText="1"/>
    </xf>
    <xf numFmtId="0" fontId="6" fillId="0" borderId="14" xfId="0" applyFont="1" applyBorder="1" applyAlignment="1">
      <alignment wrapText="1"/>
    </xf>
    <xf numFmtId="164" fontId="3" fillId="0" borderId="15" xfId="0" applyNumberFormat="1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1" applyFont="1" applyBorder="1" applyAlignment="1" applyProtection="1">
      <alignment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wrapText="1"/>
    </xf>
    <xf numFmtId="0" fontId="6" fillId="0" borderId="15" xfId="0" applyFont="1" applyBorder="1" applyAlignment="1">
      <alignment wrapText="1"/>
    </xf>
    <xf numFmtId="166" fontId="3" fillId="0" borderId="16" xfId="0" applyNumberFormat="1" applyFont="1" applyBorder="1" applyAlignment="1">
      <alignment horizontal="center" vertical="center" wrapText="1"/>
    </xf>
    <xf numFmtId="164" fontId="6" fillId="0" borderId="15" xfId="1" applyFont="1" applyBorder="1" applyAlignment="1" applyProtection="1">
      <alignment horizontal="center" vertical="center" wrapText="1"/>
    </xf>
    <xf numFmtId="0" fontId="3" fillId="4" borderId="12" xfId="0" applyFont="1" applyFill="1" applyBorder="1" applyAlignment="1">
      <alignment wrapText="1"/>
    </xf>
    <xf numFmtId="164" fontId="5" fillId="4" borderId="12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43" fontId="3" fillId="0" borderId="0" xfId="0" applyNumberFormat="1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6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6" fontId="3" fillId="0" borderId="1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6" fillId="0" borderId="17" xfId="1" applyNumberFormat="1" applyFont="1" applyBorder="1" applyAlignment="1" applyProtection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164" fontId="5" fillId="5" borderId="17" xfId="1" applyFont="1" applyFill="1" applyBorder="1" applyAlignment="1" applyProtection="1">
      <alignment horizontal="right" vertical="center" wrapText="1"/>
    </xf>
    <xf numFmtId="0" fontId="3" fillId="5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01772-966D-4326-AA7F-B9E35B6851B4}">
  <sheetPr>
    <tabColor rgb="FFA9D18E"/>
    <pageSetUpPr fitToPage="1"/>
  </sheetPr>
  <dimension ref="A1:V128"/>
  <sheetViews>
    <sheetView tabSelected="1" zoomScaleNormal="100" workbookViewId="0">
      <selection activeCell="L70" sqref="L70"/>
    </sheetView>
  </sheetViews>
  <sheetFormatPr defaultColWidth="8.7109375" defaultRowHeight="15" x14ac:dyDescent="0.25"/>
  <cols>
    <col min="1" max="1" width="11.42578125" customWidth="1"/>
    <col min="2" max="2" width="14.28515625" customWidth="1"/>
    <col min="3" max="3" width="16.140625" style="68" customWidth="1"/>
    <col min="4" max="7" width="15" customWidth="1"/>
    <col min="8" max="8" width="17.140625" customWidth="1"/>
    <col min="9" max="10" width="15" customWidth="1"/>
    <col min="11" max="11" width="19.140625" customWidth="1"/>
    <col min="12" max="21" width="14.7109375" customWidth="1"/>
    <col min="22" max="22" width="39.28515625" customWidth="1"/>
  </cols>
  <sheetData>
    <row r="1" spans="1:22" ht="26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5.75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5.75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10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80.25" customHeight="1" thickBot="1" x14ac:dyDescent="0.3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spans="1:22" ht="42.75" customHeight="1" thickBot="1" x14ac:dyDescent="0.3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spans="1:22" ht="15.75" thickBot="1" x14ac:dyDescent="0.3">
      <c r="A22" s="20" t="s">
        <v>30</v>
      </c>
      <c r="B22" s="21">
        <v>3041893.93</v>
      </c>
      <c r="C22" s="21">
        <v>3041893.93</v>
      </c>
      <c r="D22" s="22">
        <v>27430371.829999998</v>
      </c>
      <c r="E22" s="22">
        <v>0</v>
      </c>
      <c r="F22" s="22"/>
      <c r="G22" s="23"/>
      <c r="H22" s="23"/>
      <c r="I22" s="24"/>
      <c r="J22" s="25">
        <v>63600.6</v>
      </c>
      <c r="K22" s="26"/>
      <c r="L22" s="27"/>
      <c r="M22" s="27"/>
      <c r="N22" s="27"/>
      <c r="O22" s="28"/>
      <c r="P22" s="28"/>
      <c r="Q22" s="28"/>
      <c r="R22" s="28"/>
      <c r="S22" s="27">
        <v>39200</v>
      </c>
      <c r="T22" s="28"/>
      <c r="U22" s="28"/>
      <c r="V22" s="29">
        <f t="shared" ref="V22:V53" si="0">L22+M22+N22+R22+S22+T22+U22</f>
        <v>39200</v>
      </c>
    </row>
    <row r="23" spans="1:22" ht="15.75" thickBot="1" x14ac:dyDescent="0.3">
      <c r="A23" s="30" t="s">
        <v>31</v>
      </c>
      <c r="B23" s="31">
        <v>3041893.93</v>
      </c>
      <c r="C23" s="31">
        <v>3041893.93</v>
      </c>
      <c r="D23" s="29"/>
      <c r="E23" s="29"/>
      <c r="F23" s="29"/>
      <c r="G23" s="32">
        <v>3004817.55</v>
      </c>
      <c r="H23" s="32">
        <v>0</v>
      </c>
      <c r="I23" s="33"/>
      <c r="J23" s="34">
        <v>37076.379999999997</v>
      </c>
      <c r="K23" s="35">
        <v>44958</v>
      </c>
      <c r="L23" s="36">
        <v>2941893.93</v>
      </c>
      <c r="M23" s="36"/>
      <c r="N23" s="36"/>
      <c r="O23" s="37"/>
      <c r="P23" s="37"/>
      <c r="Q23" s="37"/>
      <c r="R23" s="37"/>
      <c r="S23" s="37"/>
      <c r="T23" s="37"/>
      <c r="U23" s="37"/>
      <c r="V23" s="29">
        <f t="shared" si="0"/>
        <v>2941893.93</v>
      </c>
    </row>
    <row r="24" spans="1:22" ht="15.75" thickBot="1" x14ac:dyDescent="0.3">
      <c r="A24" s="30" t="s">
        <v>32</v>
      </c>
      <c r="B24" s="31">
        <v>3041893.93</v>
      </c>
      <c r="C24" s="31">
        <v>3041893.93</v>
      </c>
      <c r="D24" s="29">
        <v>0</v>
      </c>
      <c r="E24" s="29">
        <v>135000</v>
      </c>
      <c r="F24" s="29"/>
      <c r="G24" s="32">
        <v>5983213.5599999996</v>
      </c>
      <c r="H24" s="32">
        <v>0</v>
      </c>
      <c r="I24" s="33"/>
      <c r="J24" s="34">
        <v>36973.699999999997</v>
      </c>
      <c r="K24" s="35">
        <v>44986</v>
      </c>
      <c r="L24" s="36">
        <v>2941893.93</v>
      </c>
      <c r="M24" s="36"/>
      <c r="N24" s="36"/>
      <c r="O24" s="37"/>
      <c r="P24" s="37"/>
      <c r="Q24" s="37"/>
      <c r="R24" s="37"/>
      <c r="S24" s="37"/>
      <c r="T24" s="37"/>
      <c r="U24" s="37"/>
      <c r="V24" s="29">
        <f t="shared" si="0"/>
        <v>2941893.93</v>
      </c>
    </row>
    <row r="25" spans="1:22" ht="15.75" thickBot="1" x14ac:dyDescent="0.3">
      <c r="A25" s="30" t="s">
        <v>32</v>
      </c>
      <c r="B25" s="31"/>
      <c r="C25" s="31"/>
      <c r="D25" s="29"/>
      <c r="E25" s="29"/>
      <c r="F25" s="29"/>
      <c r="G25" s="32"/>
      <c r="H25" s="32"/>
      <c r="I25" s="33"/>
      <c r="J25" s="34"/>
      <c r="K25" s="35">
        <v>44927</v>
      </c>
      <c r="L25" s="36">
        <v>2941893.93</v>
      </c>
      <c r="M25" s="36"/>
      <c r="N25" s="36"/>
      <c r="O25" s="37"/>
      <c r="P25" s="37"/>
      <c r="Q25" s="37"/>
      <c r="R25" s="37"/>
      <c r="S25" s="37"/>
      <c r="T25" s="37"/>
      <c r="U25" s="37"/>
      <c r="V25" s="29">
        <f t="shared" si="0"/>
        <v>2941893.93</v>
      </c>
    </row>
    <row r="26" spans="1:22" ht="15.75" thickBot="1" x14ac:dyDescent="0.3">
      <c r="A26" s="30" t="s">
        <v>33</v>
      </c>
      <c r="B26" s="31">
        <v>3041893.93</v>
      </c>
      <c r="C26" s="31">
        <v>3041893.93</v>
      </c>
      <c r="D26" s="29">
        <v>6682804.2400000002</v>
      </c>
      <c r="E26" s="29">
        <v>0</v>
      </c>
      <c r="F26" s="29"/>
      <c r="G26" s="32">
        <v>2999972.86</v>
      </c>
      <c r="H26" s="32">
        <v>0</v>
      </c>
      <c r="I26" s="33"/>
      <c r="J26" s="34">
        <v>41921.07</v>
      </c>
      <c r="K26" s="35">
        <v>45017</v>
      </c>
      <c r="L26" s="36">
        <v>2941893.93</v>
      </c>
      <c r="M26" s="36"/>
      <c r="N26" s="36"/>
      <c r="O26" s="37"/>
      <c r="P26" s="37"/>
      <c r="Q26" s="37"/>
      <c r="R26" s="37"/>
      <c r="S26" s="37"/>
      <c r="T26" s="37"/>
      <c r="U26" s="37"/>
      <c r="V26" s="29">
        <f t="shared" si="0"/>
        <v>2941893.93</v>
      </c>
    </row>
    <row r="27" spans="1:22" ht="15.75" thickBot="1" x14ac:dyDescent="0.3">
      <c r="A27" s="30" t="s">
        <v>34</v>
      </c>
      <c r="B27" s="31">
        <v>3082860.29</v>
      </c>
      <c r="C27" s="31">
        <v>3082860.29</v>
      </c>
      <c r="D27" s="29"/>
      <c r="E27" s="29"/>
      <c r="F27" s="29"/>
      <c r="G27" s="32">
        <v>6031511.75</v>
      </c>
      <c r="H27" s="32">
        <v>0</v>
      </c>
      <c r="I27" s="33"/>
      <c r="J27" s="34">
        <v>38947.199999999997</v>
      </c>
      <c r="K27" s="35">
        <v>44986</v>
      </c>
      <c r="L27" s="36">
        <v>63026.3</v>
      </c>
      <c r="M27" s="36"/>
      <c r="N27" s="36"/>
      <c r="O27" s="37"/>
      <c r="P27" s="37"/>
      <c r="Q27" s="37"/>
      <c r="R27" s="37"/>
      <c r="S27" s="37"/>
      <c r="T27" s="37"/>
      <c r="U27" s="37"/>
      <c r="V27" s="29">
        <f t="shared" si="0"/>
        <v>63026.3</v>
      </c>
    </row>
    <row r="28" spans="1:22" ht="15.75" thickBot="1" x14ac:dyDescent="0.3">
      <c r="A28" s="30" t="s">
        <v>34</v>
      </c>
      <c r="B28" s="31"/>
      <c r="C28" s="31"/>
      <c r="D28" s="29"/>
      <c r="E28" s="29"/>
      <c r="F28" s="29"/>
      <c r="G28" s="32"/>
      <c r="H28" s="32"/>
      <c r="I28" s="33"/>
      <c r="J28" s="34"/>
      <c r="K28" s="35">
        <v>44927</v>
      </c>
      <c r="L28" s="36">
        <v>36399.4</v>
      </c>
      <c r="M28" s="36"/>
      <c r="N28" s="36"/>
      <c r="O28" s="37"/>
      <c r="P28" s="37"/>
      <c r="Q28" s="37"/>
      <c r="R28" s="37"/>
      <c r="S28" s="37"/>
      <c r="T28" s="37"/>
      <c r="U28" s="37"/>
      <c r="V28" s="29">
        <f t="shared" si="0"/>
        <v>36399.4</v>
      </c>
    </row>
    <row r="29" spans="1:22" ht="15.75" thickBot="1" x14ac:dyDescent="0.3">
      <c r="A29" s="30" t="s">
        <v>34</v>
      </c>
      <c r="B29" s="31"/>
      <c r="C29" s="31"/>
      <c r="D29" s="29"/>
      <c r="E29" s="29"/>
      <c r="F29" s="29"/>
      <c r="G29" s="32"/>
      <c r="H29" s="32"/>
      <c r="I29" s="33"/>
      <c r="J29" s="34"/>
      <c r="K29" s="35">
        <v>44958</v>
      </c>
      <c r="L29" s="36">
        <v>62923.62</v>
      </c>
      <c r="M29" s="36"/>
      <c r="N29" s="36"/>
      <c r="O29" s="37"/>
      <c r="P29" s="37"/>
      <c r="Q29" s="37"/>
      <c r="R29" s="37"/>
      <c r="S29" s="37"/>
      <c r="T29" s="37"/>
      <c r="U29" s="37"/>
      <c r="V29" s="29">
        <f t="shared" si="0"/>
        <v>62923.62</v>
      </c>
    </row>
    <row r="30" spans="1:22" ht="15.75" thickBot="1" x14ac:dyDescent="0.3">
      <c r="A30" s="30" t="s">
        <v>34</v>
      </c>
      <c r="B30" s="31"/>
      <c r="C30" s="31"/>
      <c r="D30" s="29"/>
      <c r="E30" s="29"/>
      <c r="F30" s="29"/>
      <c r="G30" s="32"/>
      <c r="H30" s="32"/>
      <c r="I30" s="33"/>
      <c r="J30" s="34"/>
      <c r="K30" s="35">
        <v>45047</v>
      </c>
      <c r="L30" s="36">
        <v>2941893.93</v>
      </c>
      <c r="M30" s="36"/>
      <c r="N30" s="36"/>
      <c r="O30" s="37"/>
      <c r="P30" s="37"/>
      <c r="Q30" s="37"/>
      <c r="R30" s="37"/>
      <c r="S30" s="37"/>
      <c r="T30" s="37"/>
      <c r="U30" s="37"/>
      <c r="V30" s="29">
        <f t="shared" si="0"/>
        <v>2941893.93</v>
      </c>
    </row>
    <row r="31" spans="1:22" ht="15.75" thickBot="1" x14ac:dyDescent="0.3">
      <c r="A31" s="30" t="s">
        <v>35</v>
      </c>
      <c r="B31" s="31">
        <v>3082860.29</v>
      </c>
      <c r="C31" s="31">
        <v>3082860.29</v>
      </c>
      <c r="D31" s="29">
        <v>1864993.84</v>
      </c>
      <c r="E31" s="29">
        <v>916826.71</v>
      </c>
      <c r="F31" s="29"/>
      <c r="G31" s="32">
        <v>3003892.28</v>
      </c>
      <c r="H31" s="32">
        <v>1011676.71</v>
      </c>
      <c r="I31" s="33"/>
      <c r="J31" s="34">
        <v>13328.91</v>
      </c>
      <c r="K31" s="35">
        <v>45017</v>
      </c>
      <c r="L31" s="36">
        <v>58078.93</v>
      </c>
      <c r="M31" s="36">
        <v>1011676.71</v>
      </c>
      <c r="N31" s="36"/>
      <c r="O31" s="37"/>
      <c r="P31" s="37"/>
      <c r="Q31" s="37"/>
      <c r="R31" s="37"/>
      <c r="S31" s="37"/>
      <c r="T31" s="37"/>
      <c r="U31" s="37"/>
      <c r="V31" s="29">
        <f t="shared" si="0"/>
        <v>1069755.6399999999</v>
      </c>
    </row>
    <row r="32" spans="1:22" ht="15.75" thickBot="1" x14ac:dyDescent="0.3">
      <c r="A32" s="38">
        <v>45078</v>
      </c>
      <c r="B32" s="31"/>
      <c r="C32" s="31"/>
      <c r="D32" s="29"/>
      <c r="E32" s="29"/>
      <c r="F32" s="29"/>
      <c r="G32" s="32"/>
      <c r="H32" s="32"/>
      <c r="I32" s="33"/>
      <c r="J32" s="34"/>
      <c r="K32" s="35">
        <v>45078</v>
      </c>
      <c r="L32" s="36">
        <v>2941893.93</v>
      </c>
      <c r="M32" s="36"/>
      <c r="N32" s="36"/>
      <c r="O32" s="37"/>
      <c r="P32" s="37"/>
      <c r="Q32" s="37"/>
      <c r="R32" s="37"/>
      <c r="S32" s="37"/>
      <c r="T32" s="37"/>
      <c r="U32" s="37"/>
      <c r="V32" s="29">
        <f t="shared" si="0"/>
        <v>2941893.93</v>
      </c>
    </row>
    <row r="33" spans="1:22" ht="15.75" thickBot="1" x14ac:dyDescent="0.3">
      <c r="A33" s="30" t="s">
        <v>36</v>
      </c>
      <c r="B33" s="31">
        <v>3082860.3</v>
      </c>
      <c r="C33" s="31">
        <v>3082860.3</v>
      </c>
      <c r="D33" s="29"/>
      <c r="E33" s="29"/>
      <c r="F33" s="29"/>
      <c r="G33" s="32">
        <v>1998185.3</v>
      </c>
      <c r="H33" s="32">
        <v>0</v>
      </c>
      <c r="I33" s="33"/>
      <c r="J33" s="34">
        <v>38001.65</v>
      </c>
      <c r="K33" s="35">
        <v>45047</v>
      </c>
      <c r="L33" s="36">
        <v>61052.800000000003</v>
      </c>
      <c r="M33" s="36"/>
      <c r="N33" s="36"/>
      <c r="O33" s="37"/>
      <c r="P33" s="37"/>
      <c r="Q33" s="37"/>
      <c r="R33" s="37"/>
      <c r="S33" s="37"/>
      <c r="T33" s="37"/>
      <c r="U33" s="37"/>
      <c r="V33" s="29">
        <f t="shared" si="0"/>
        <v>61052.800000000003</v>
      </c>
    </row>
    <row r="34" spans="1:22" ht="15.75" thickBot="1" x14ac:dyDescent="0.3">
      <c r="A34" s="38">
        <v>45108</v>
      </c>
      <c r="B34" s="31"/>
      <c r="C34" s="31"/>
      <c r="D34" s="29"/>
      <c r="E34" s="29"/>
      <c r="F34" s="29"/>
      <c r="G34" s="32"/>
      <c r="H34" s="32"/>
      <c r="I34" s="33"/>
      <c r="J34" s="34"/>
      <c r="K34" s="35">
        <v>45108</v>
      </c>
      <c r="L34" s="36">
        <v>2941893.93</v>
      </c>
      <c r="M34" s="36"/>
      <c r="N34" s="36"/>
      <c r="O34" s="37"/>
      <c r="P34" s="37"/>
      <c r="Q34" s="37"/>
      <c r="R34" s="37"/>
      <c r="S34" s="37"/>
      <c r="T34" s="37"/>
      <c r="U34" s="37"/>
      <c r="V34" s="29">
        <f t="shared" si="0"/>
        <v>2941893.93</v>
      </c>
    </row>
    <row r="35" spans="1:22" ht="15.75" thickBot="1" x14ac:dyDescent="0.3">
      <c r="A35" s="30" t="s">
        <v>37</v>
      </c>
      <c r="B35" s="31">
        <v>3082860.3</v>
      </c>
      <c r="C35" s="31">
        <v>3082860.3</v>
      </c>
      <c r="D35" s="29"/>
      <c r="E35" s="29">
        <v>184000</v>
      </c>
      <c r="F35" s="29"/>
      <c r="G35" s="32">
        <v>3002366.6</v>
      </c>
      <c r="H35" s="32"/>
      <c r="I35" s="33"/>
      <c r="J35" s="34">
        <v>1043708.628</v>
      </c>
      <c r="K35" s="35">
        <v>45139</v>
      </c>
      <c r="L35" s="36">
        <v>1934374.09</v>
      </c>
      <c r="M35" s="36"/>
      <c r="N35" s="36"/>
      <c r="O35" s="37"/>
      <c r="P35" s="37"/>
      <c r="Q35" s="37"/>
      <c r="R35" s="37"/>
      <c r="S35" s="37"/>
      <c r="T35" s="37"/>
      <c r="U35" s="37"/>
      <c r="V35" s="29">
        <f t="shared" si="0"/>
        <v>1934374.09</v>
      </c>
    </row>
    <row r="36" spans="1:22" ht="15.75" thickBot="1" x14ac:dyDescent="0.3">
      <c r="A36" s="30" t="s">
        <v>38</v>
      </c>
      <c r="B36" s="31">
        <v>3082860.33</v>
      </c>
      <c r="C36" s="31">
        <v>3082860.33</v>
      </c>
      <c r="D36" s="29">
        <v>376222.31</v>
      </c>
      <c r="E36" s="29"/>
      <c r="F36" s="29"/>
      <c r="G36" s="32">
        <v>3099597.29</v>
      </c>
      <c r="H36" s="32">
        <v>120000</v>
      </c>
      <c r="I36" s="33"/>
      <c r="J36" s="34">
        <v>39527.33</v>
      </c>
      <c r="K36" s="35">
        <v>45198</v>
      </c>
      <c r="L36" s="36">
        <v>2941893.93</v>
      </c>
      <c r="M36" s="36"/>
      <c r="N36" s="36"/>
      <c r="O36" s="37"/>
      <c r="P36" s="37"/>
      <c r="Q36" s="37"/>
      <c r="R36" s="37"/>
      <c r="S36" s="37"/>
      <c r="T36" s="37"/>
      <c r="U36" s="37"/>
      <c r="V36" s="29">
        <f t="shared" si="0"/>
        <v>2941893.93</v>
      </c>
    </row>
    <row r="37" spans="1:22" ht="15.75" thickBot="1" x14ac:dyDescent="0.3">
      <c r="A37" s="30" t="s">
        <v>38</v>
      </c>
      <c r="B37" s="31"/>
      <c r="C37" s="31"/>
      <c r="D37" s="29"/>
      <c r="E37" s="29"/>
      <c r="F37" s="29"/>
      <c r="G37" s="32"/>
      <c r="H37" s="32"/>
      <c r="I37" s="33"/>
      <c r="J37" s="34"/>
      <c r="K37" s="35">
        <v>45047</v>
      </c>
      <c r="L37" s="36">
        <v>39425.839999999997</v>
      </c>
      <c r="M37" s="36">
        <v>120000</v>
      </c>
      <c r="N37" s="36"/>
      <c r="O37" s="37"/>
      <c r="P37" s="37"/>
      <c r="Q37" s="37"/>
      <c r="R37" s="37"/>
      <c r="S37" s="37"/>
      <c r="T37" s="37"/>
      <c r="U37" s="37"/>
      <c r="V37" s="29">
        <f t="shared" si="0"/>
        <v>159425.84</v>
      </c>
    </row>
    <row r="38" spans="1:22" ht="15.75" thickBot="1" x14ac:dyDescent="0.3">
      <c r="A38" s="30" t="s">
        <v>38</v>
      </c>
      <c r="B38" s="31"/>
      <c r="C38" s="31"/>
      <c r="D38" s="29"/>
      <c r="E38" s="29"/>
      <c r="F38" s="29"/>
      <c r="G38" s="32"/>
      <c r="H38" s="32"/>
      <c r="I38" s="33"/>
      <c r="J38" s="34"/>
      <c r="K38" s="35">
        <v>45078</v>
      </c>
      <c r="L38" s="36">
        <v>39425.839999999997</v>
      </c>
      <c r="M38" s="36"/>
      <c r="N38" s="36"/>
      <c r="O38" s="37"/>
      <c r="P38" s="37"/>
      <c r="Q38" s="37"/>
      <c r="R38" s="37"/>
      <c r="S38" s="37"/>
      <c r="T38" s="37"/>
      <c r="U38" s="37"/>
      <c r="V38" s="29">
        <f t="shared" si="0"/>
        <v>39425.839999999997</v>
      </c>
    </row>
    <row r="39" spans="1:22" ht="15.75" thickBot="1" x14ac:dyDescent="0.3">
      <c r="A39" s="30" t="s">
        <v>38</v>
      </c>
      <c r="B39" s="31"/>
      <c r="C39" s="31"/>
      <c r="D39" s="29"/>
      <c r="E39" s="29"/>
      <c r="F39" s="29"/>
      <c r="G39" s="32"/>
      <c r="H39" s="32"/>
      <c r="I39" s="33"/>
      <c r="J39" s="34"/>
      <c r="K39" s="35">
        <v>45106</v>
      </c>
      <c r="L39" s="36">
        <v>86671.09</v>
      </c>
      <c r="M39" s="36"/>
      <c r="N39" s="36"/>
      <c r="O39" s="37"/>
      <c r="P39" s="37"/>
      <c r="Q39" s="37"/>
      <c r="R39" s="37"/>
      <c r="S39" s="37"/>
      <c r="T39" s="37"/>
      <c r="U39" s="37"/>
      <c r="V39" s="29">
        <f t="shared" si="0"/>
        <v>86671.09</v>
      </c>
    </row>
    <row r="40" spans="1:22" ht="15.75" thickBot="1" x14ac:dyDescent="0.3">
      <c r="A40" s="30" t="s">
        <v>38</v>
      </c>
      <c r="B40" s="31"/>
      <c r="C40" s="31"/>
      <c r="D40" s="29"/>
      <c r="E40" s="29"/>
      <c r="F40" s="29"/>
      <c r="G40" s="32"/>
      <c r="H40" s="32"/>
      <c r="I40" s="33"/>
      <c r="J40" s="34"/>
      <c r="K40" s="35">
        <v>45108</v>
      </c>
      <c r="L40" s="36">
        <v>39425.839999999997</v>
      </c>
      <c r="M40" s="36"/>
      <c r="N40" s="36"/>
      <c r="O40" s="37"/>
      <c r="P40" s="37"/>
      <c r="Q40" s="37"/>
      <c r="R40" s="37"/>
      <c r="S40" s="37"/>
      <c r="T40" s="37"/>
      <c r="U40" s="37"/>
      <c r="V40" s="29">
        <f t="shared" si="0"/>
        <v>39425.839999999997</v>
      </c>
    </row>
    <row r="41" spans="1:22" ht="15.75" thickBot="1" x14ac:dyDescent="0.3">
      <c r="A41" s="30" t="s">
        <v>38</v>
      </c>
      <c r="B41" s="31"/>
      <c r="C41" s="31"/>
      <c r="D41" s="29"/>
      <c r="E41" s="29"/>
      <c r="F41" s="29"/>
      <c r="G41" s="32"/>
      <c r="H41" s="32"/>
      <c r="I41" s="33"/>
      <c r="J41" s="34"/>
      <c r="K41" s="35">
        <v>45167</v>
      </c>
      <c r="L41" s="36">
        <v>39425.839999999997</v>
      </c>
      <c r="M41" s="36"/>
      <c r="N41" s="36"/>
      <c r="O41" s="37"/>
      <c r="P41" s="37"/>
      <c r="Q41" s="37"/>
      <c r="R41" s="37"/>
      <c r="S41" s="37"/>
      <c r="T41" s="37"/>
      <c r="U41" s="37"/>
      <c r="V41" s="29">
        <f t="shared" si="0"/>
        <v>39425.839999999997</v>
      </c>
    </row>
    <row r="42" spans="1:22" ht="15.75" thickBot="1" x14ac:dyDescent="0.3">
      <c r="A42" s="30" t="s">
        <v>39</v>
      </c>
      <c r="B42" s="31">
        <v>3081562.57</v>
      </c>
      <c r="C42" s="31">
        <v>3081562.57</v>
      </c>
      <c r="D42" s="29">
        <v>47128.5</v>
      </c>
      <c r="E42" s="29">
        <v>8283.69</v>
      </c>
      <c r="F42" s="29"/>
      <c r="G42" s="32">
        <v>2989022.43</v>
      </c>
      <c r="H42" s="32">
        <v>8283.69</v>
      </c>
      <c r="I42" s="33"/>
      <c r="J42" s="34">
        <v>40191.68</v>
      </c>
      <c r="K42" s="35">
        <v>45200</v>
      </c>
      <c r="L42" s="36">
        <v>2941893.93</v>
      </c>
      <c r="M42" s="36"/>
      <c r="N42" s="36"/>
      <c r="O42" s="37"/>
      <c r="P42" s="37"/>
      <c r="Q42" s="37"/>
      <c r="R42" s="37"/>
      <c r="S42" s="37"/>
      <c r="T42" s="37"/>
      <c r="U42" s="37"/>
      <c r="V42" s="29">
        <f t="shared" si="0"/>
        <v>2941893.93</v>
      </c>
    </row>
    <row r="43" spans="1:22" ht="15.75" thickBot="1" x14ac:dyDescent="0.3">
      <c r="A43" s="30" t="s">
        <v>39</v>
      </c>
      <c r="B43" s="31"/>
      <c r="C43" s="31"/>
      <c r="D43" s="29"/>
      <c r="E43" s="29"/>
      <c r="F43" s="29"/>
      <c r="G43" s="32"/>
      <c r="H43" s="32"/>
      <c r="I43" s="33"/>
      <c r="J43" s="34"/>
      <c r="K43" s="35">
        <v>45047</v>
      </c>
      <c r="L43" s="36">
        <v>1540.52</v>
      </c>
      <c r="M43" s="36"/>
      <c r="N43" s="36"/>
      <c r="O43" s="37"/>
      <c r="P43" s="37"/>
      <c r="Q43" s="37"/>
      <c r="R43" s="37"/>
      <c r="S43" s="37"/>
      <c r="T43" s="37"/>
      <c r="U43" s="37"/>
      <c r="V43" s="29">
        <f t="shared" si="0"/>
        <v>1540.52</v>
      </c>
    </row>
    <row r="44" spans="1:22" ht="15.75" thickBot="1" x14ac:dyDescent="0.3">
      <c r="A44" s="30" t="s">
        <v>39</v>
      </c>
      <c r="B44" s="31"/>
      <c r="C44" s="31"/>
      <c r="D44" s="29"/>
      <c r="E44" s="29"/>
      <c r="F44" s="29"/>
      <c r="G44" s="32"/>
      <c r="H44" s="32"/>
      <c r="I44" s="33"/>
      <c r="J44" s="34"/>
      <c r="K44" s="35">
        <v>45078</v>
      </c>
      <c r="L44" s="36">
        <v>1540.52</v>
      </c>
      <c r="M44" s="36"/>
      <c r="N44" s="36"/>
      <c r="O44" s="37"/>
      <c r="P44" s="37"/>
      <c r="Q44" s="37"/>
      <c r="R44" s="37"/>
      <c r="S44" s="37"/>
      <c r="T44" s="37"/>
      <c r="U44" s="37"/>
      <c r="V44" s="29">
        <f t="shared" si="0"/>
        <v>1540.52</v>
      </c>
    </row>
    <row r="45" spans="1:22" ht="15.75" thickBot="1" x14ac:dyDescent="0.3">
      <c r="A45" s="30" t="s">
        <v>39</v>
      </c>
      <c r="B45" s="31"/>
      <c r="C45" s="31"/>
      <c r="D45" s="29"/>
      <c r="E45" s="29"/>
      <c r="F45" s="29"/>
      <c r="G45" s="32"/>
      <c r="H45" s="32"/>
      <c r="I45" s="33"/>
      <c r="J45" s="34"/>
      <c r="K45" s="35">
        <v>45108</v>
      </c>
      <c r="L45" s="36">
        <v>63538.879999999997</v>
      </c>
      <c r="M45" s="36"/>
      <c r="N45" s="36"/>
      <c r="O45" s="37"/>
      <c r="P45" s="37"/>
      <c r="Q45" s="37"/>
      <c r="R45" s="37"/>
      <c r="S45" s="37"/>
      <c r="T45" s="37"/>
      <c r="U45" s="37"/>
      <c r="V45" s="29">
        <f t="shared" si="0"/>
        <v>63538.879999999997</v>
      </c>
    </row>
    <row r="46" spans="1:22" ht="15.75" thickBot="1" x14ac:dyDescent="0.3">
      <c r="A46" s="30" t="s">
        <v>39</v>
      </c>
      <c r="B46" s="31"/>
      <c r="C46" s="31"/>
      <c r="D46" s="29"/>
      <c r="E46" s="29"/>
      <c r="F46" s="29"/>
      <c r="G46" s="32"/>
      <c r="H46" s="32"/>
      <c r="I46" s="33"/>
      <c r="J46" s="34"/>
      <c r="K46" s="35">
        <v>45139</v>
      </c>
      <c r="L46" s="36">
        <v>65351.74</v>
      </c>
      <c r="M46" s="36"/>
      <c r="N46" s="36"/>
      <c r="O46" s="37"/>
      <c r="P46" s="37"/>
      <c r="Q46" s="37"/>
      <c r="R46" s="37"/>
      <c r="S46" s="37"/>
      <c r="T46" s="37"/>
      <c r="U46" s="37"/>
      <c r="V46" s="29">
        <f t="shared" si="0"/>
        <v>65351.74</v>
      </c>
    </row>
    <row r="47" spans="1:22" ht="15.75" thickBot="1" x14ac:dyDescent="0.3">
      <c r="A47" s="30" t="s">
        <v>39</v>
      </c>
      <c r="B47" s="31"/>
      <c r="C47" s="31"/>
      <c r="D47" s="29"/>
      <c r="E47" s="29"/>
      <c r="F47" s="29"/>
      <c r="G47" s="32"/>
      <c r="H47" s="32"/>
      <c r="I47" s="33"/>
      <c r="J47" s="34"/>
      <c r="K47" s="35">
        <v>45198</v>
      </c>
      <c r="L47" s="36">
        <v>40966.400000000001</v>
      </c>
      <c r="M47" s="36">
        <v>8283.69</v>
      </c>
      <c r="N47" s="36"/>
      <c r="O47" s="37"/>
      <c r="P47" s="37"/>
      <c r="Q47" s="37"/>
      <c r="R47" s="37"/>
      <c r="S47" s="37"/>
      <c r="T47" s="37"/>
      <c r="U47" s="37"/>
      <c r="V47" s="29">
        <f t="shared" si="0"/>
        <v>49250.090000000004</v>
      </c>
    </row>
    <row r="48" spans="1:22" ht="15.75" thickBot="1" x14ac:dyDescent="0.3">
      <c r="A48" s="30" t="s">
        <v>40</v>
      </c>
      <c r="B48" s="31">
        <v>3121663.8</v>
      </c>
      <c r="C48" s="31">
        <v>3121663.8</v>
      </c>
      <c r="D48" s="29">
        <v>39668.639999999999</v>
      </c>
      <c r="E48" s="29"/>
      <c r="F48" s="29"/>
      <c r="G48" s="32">
        <v>39668.639999999999</v>
      </c>
      <c r="H48" s="32">
        <v>38700</v>
      </c>
      <c r="I48" s="33"/>
      <c r="J48" s="34">
        <v>41231.42</v>
      </c>
      <c r="K48" s="35">
        <v>45260</v>
      </c>
      <c r="L48" s="36">
        <v>2941893.93</v>
      </c>
      <c r="M48" s="36"/>
      <c r="N48" s="36"/>
      <c r="O48" s="37"/>
      <c r="P48" s="37"/>
      <c r="Q48" s="37"/>
      <c r="R48" s="37"/>
      <c r="S48" s="37"/>
      <c r="T48" s="37"/>
      <c r="U48" s="37"/>
      <c r="V48" s="29">
        <f t="shared" si="0"/>
        <v>2941893.93</v>
      </c>
    </row>
    <row r="49" spans="1:22" ht="15.75" thickBot="1" x14ac:dyDescent="0.3">
      <c r="A49" s="30" t="s">
        <v>40</v>
      </c>
      <c r="B49" s="31"/>
      <c r="C49" s="31"/>
      <c r="D49" s="29"/>
      <c r="E49" s="29"/>
      <c r="F49" s="29"/>
      <c r="G49" s="32"/>
      <c r="H49" s="32"/>
      <c r="I49" s="33"/>
      <c r="J49" s="34"/>
      <c r="K49" s="35">
        <v>45200</v>
      </c>
      <c r="L49" s="36">
        <v>39668.639999999999</v>
      </c>
      <c r="M49" s="36"/>
      <c r="N49" s="36"/>
      <c r="O49" s="37"/>
      <c r="P49" s="37"/>
      <c r="Q49" s="37"/>
      <c r="R49" s="37"/>
      <c r="S49" s="37"/>
      <c r="T49" s="37"/>
      <c r="U49" s="37"/>
      <c r="V49" s="29">
        <f t="shared" si="0"/>
        <v>39668.639999999999</v>
      </c>
    </row>
    <row r="50" spans="1:22" ht="15.75" thickBot="1" x14ac:dyDescent="0.3">
      <c r="A50" s="30" t="s">
        <v>41</v>
      </c>
      <c r="B50" s="31">
        <v>3041893.93</v>
      </c>
      <c r="C50" s="31">
        <v>3041893.93</v>
      </c>
      <c r="D50" s="29">
        <v>79769.87</v>
      </c>
      <c r="E50" s="29"/>
      <c r="F50" s="29"/>
      <c r="G50" s="32">
        <v>3081472.13</v>
      </c>
      <c r="H50" s="32"/>
      <c r="I50" s="33"/>
      <c r="J50" s="34">
        <v>27728.84</v>
      </c>
      <c r="K50" s="35">
        <v>45262</v>
      </c>
      <c r="L50" s="36">
        <v>2941893.94</v>
      </c>
      <c r="M50" s="36">
        <v>38700</v>
      </c>
      <c r="N50" s="36"/>
      <c r="O50" s="37"/>
      <c r="P50" s="39">
        <v>64000</v>
      </c>
      <c r="Q50" s="37"/>
      <c r="R50" s="37"/>
      <c r="S50" s="37"/>
      <c r="T50" s="37"/>
      <c r="U50" s="37"/>
      <c r="V50" s="29">
        <f t="shared" si="0"/>
        <v>2980593.94</v>
      </c>
    </row>
    <row r="51" spans="1:22" ht="15.75" thickBot="1" x14ac:dyDescent="0.3">
      <c r="A51" s="30" t="s">
        <v>41</v>
      </c>
      <c r="B51" s="31"/>
      <c r="C51" s="31"/>
      <c r="D51" s="29"/>
      <c r="E51" s="29"/>
      <c r="F51" s="29"/>
      <c r="G51" s="32"/>
      <c r="H51" s="32"/>
      <c r="I51" s="33"/>
      <c r="J51" s="34"/>
      <c r="K51" s="35">
        <v>45233</v>
      </c>
      <c r="L51" s="36">
        <v>79769.87</v>
      </c>
      <c r="M51" s="36"/>
      <c r="N51" s="36"/>
      <c r="O51" s="37"/>
      <c r="P51" s="37"/>
      <c r="Q51" s="37"/>
      <c r="R51" s="37"/>
      <c r="S51" s="37"/>
      <c r="T51" s="37"/>
      <c r="U51" s="37"/>
      <c r="V51" s="29">
        <f t="shared" si="0"/>
        <v>79769.87</v>
      </c>
    </row>
    <row r="52" spans="1:22" ht="15.75" thickBot="1" x14ac:dyDescent="0.3">
      <c r="A52" s="30" t="s">
        <v>41</v>
      </c>
      <c r="B52" s="31"/>
      <c r="C52" s="31"/>
      <c r="D52" s="29"/>
      <c r="E52" s="29"/>
      <c r="F52" s="29"/>
      <c r="G52" s="32"/>
      <c r="H52" s="32"/>
      <c r="I52" s="33"/>
      <c r="J52" s="34"/>
      <c r="K52" s="35">
        <v>45203</v>
      </c>
      <c r="L52" s="36">
        <v>59808.32</v>
      </c>
      <c r="M52" s="36"/>
      <c r="N52" s="36"/>
      <c r="O52" s="37"/>
      <c r="P52" s="37"/>
      <c r="Q52" s="37"/>
      <c r="R52" s="37"/>
      <c r="S52" s="37"/>
      <c r="T52" s="37"/>
      <c r="U52" s="37"/>
      <c r="V52" s="29">
        <f t="shared" si="0"/>
        <v>59808.32</v>
      </c>
    </row>
    <row r="53" spans="1:22" ht="15.75" thickBot="1" x14ac:dyDescent="0.3">
      <c r="A53" s="30" t="s">
        <v>41</v>
      </c>
      <c r="B53" s="31"/>
      <c r="C53" s="31"/>
      <c r="D53" s="29"/>
      <c r="E53" s="29"/>
      <c r="F53" s="29"/>
      <c r="G53" s="32"/>
      <c r="H53" s="32"/>
      <c r="I53" s="33"/>
      <c r="J53" s="34"/>
      <c r="K53" s="35">
        <v>45174</v>
      </c>
      <c r="L53" s="36">
        <v>60472.67</v>
      </c>
      <c r="M53" s="36"/>
      <c r="N53" s="36"/>
      <c r="O53" s="37"/>
      <c r="P53" s="37"/>
      <c r="Q53" s="37"/>
      <c r="R53" s="37"/>
      <c r="S53" s="37"/>
      <c r="T53" s="37"/>
      <c r="U53" s="37"/>
      <c r="V53" s="29">
        <f t="shared" si="0"/>
        <v>60472.67</v>
      </c>
    </row>
    <row r="54" spans="1:22" ht="15.75" thickBot="1" x14ac:dyDescent="0.3">
      <c r="A54" s="40"/>
      <c r="B54" s="41">
        <f t="shared" ref="B54:J54" si="1">SUM(B22:B50)</f>
        <v>36826997.530000001</v>
      </c>
      <c r="C54" s="41">
        <f t="shared" si="1"/>
        <v>36826997.530000001</v>
      </c>
      <c r="D54" s="41">
        <f t="shared" si="1"/>
        <v>36520959.230000004</v>
      </c>
      <c r="E54" s="41">
        <f t="shared" si="1"/>
        <v>1244110.3999999999</v>
      </c>
      <c r="F54" s="41">
        <f t="shared" si="1"/>
        <v>0</v>
      </c>
      <c r="G54" s="41">
        <f t="shared" si="1"/>
        <v>35233720.390000001</v>
      </c>
      <c r="H54" s="41">
        <f t="shared" si="1"/>
        <v>1178660.3999999999</v>
      </c>
      <c r="I54" s="41">
        <f t="shared" si="1"/>
        <v>0</v>
      </c>
      <c r="J54" s="41">
        <f t="shared" si="1"/>
        <v>1462237.4080000001</v>
      </c>
      <c r="K54" s="41"/>
      <c r="L54" s="41">
        <f>SUM(L22:L53)</f>
        <v>35233720.389999993</v>
      </c>
      <c r="M54" s="41">
        <f>SUM(M22:M53)</f>
        <v>1178660.3999999999</v>
      </c>
      <c r="N54" s="41">
        <f t="shared" ref="N54:U54" si="2">SUM(N22:N50)</f>
        <v>0</v>
      </c>
      <c r="O54" s="41">
        <f t="shared" si="2"/>
        <v>0</v>
      </c>
      <c r="P54" s="41">
        <f t="shared" si="2"/>
        <v>64000</v>
      </c>
      <c r="Q54" s="41">
        <f t="shared" si="2"/>
        <v>0</v>
      </c>
      <c r="R54" s="41">
        <f t="shared" si="2"/>
        <v>0</v>
      </c>
      <c r="S54" s="41">
        <f t="shared" si="2"/>
        <v>39200</v>
      </c>
      <c r="T54" s="41">
        <f t="shared" si="2"/>
        <v>0</v>
      </c>
      <c r="U54" s="41">
        <f t="shared" si="2"/>
        <v>0</v>
      </c>
      <c r="V54" s="41">
        <f>SUM(V22:V53)</f>
        <v>36451580.789999999</v>
      </c>
    </row>
    <row r="55" spans="1:22" x14ac:dyDescent="0.25">
      <c r="A55" s="42"/>
      <c r="B55" s="42"/>
      <c r="C55" s="43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</row>
    <row r="56" spans="1:22" ht="38.25" customHeight="1" x14ac:dyDescent="0.25">
      <c r="A56" s="44" t="s">
        <v>42</v>
      </c>
      <c r="B56" s="44"/>
      <c r="C56" s="44"/>
      <c r="D56" s="44"/>
      <c r="E56" s="44"/>
      <c r="F56" s="42"/>
      <c r="G56" s="45">
        <f>B54-C54</f>
        <v>0</v>
      </c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</row>
    <row r="57" spans="1:22" ht="15" customHeight="1" x14ac:dyDescent="0.25">
      <c r="A57" s="46" t="s">
        <v>43</v>
      </c>
      <c r="B57" s="46"/>
      <c r="C57" s="46"/>
      <c r="D57" s="46"/>
      <c r="E57" s="46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</row>
    <row r="58" spans="1:22" x14ac:dyDescent="0.25">
      <c r="A58" s="46"/>
      <c r="B58" s="46"/>
      <c r="C58" s="46"/>
      <c r="D58" s="46"/>
      <c r="E58" s="46"/>
      <c r="F58" s="42"/>
      <c r="G58" s="45">
        <f>B48-C48</f>
        <v>0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</row>
    <row r="59" spans="1:22" ht="29.25" customHeight="1" x14ac:dyDescent="0.25">
      <c r="A59" s="47" t="s">
        <v>44</v>
      </c>
      <c r="B59" s="47"/>
      <c r="C59" s="47"/>
      <c r="D59" s="47"/>
      <c r="E59" s="47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</row>
    <row r="60" spans="1:22" ht="15" customHeight="1" x14ac:dyDescent="0.25">
      <c r="A60" s="47" t="s">
        <v>45</v>
      </c>
      <c r="B60" s="47"/>
      <c r="C60" s="47"/>
      <c r="D60" s="47"/>
      <c r="E60" s="47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 ht="15" customHeight="1" x14ac:dyDescent="0.25">
      <c r="A61" s="47" t="s">
        <v>46</v>
      </c>
      <c r="B61" s="47"/>
      <c r="C61" s="47"/>
      <c r="D61" s="47"/>
      <c r="E61" s="47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 ht="15" customHeight="1" x14ac:dyDescent="0.25">
      <c r="A62" s="47" t="s">
        <v>47</v>
      </c>
      <c r="B62" s="47"/>
      <c r="C62" s="47"/>
      <c r="D62" s="47"/>
      <c r="E62" s="47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15" customHeight="1" x14ac:dyDescent="0.25">
      <c r="A63" s="47" t="s">
        <v>48</v>
      </c>
      <c r="B63" s="47"/>
      <c r="C63" s="47"/>
      <c r="D63" s="47"/>
      <c r="E63" s="47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</row>
    <row r="64" spans="1:22" x14ac:dyDescent="0.25">
      <c r="A64" s="42"/>
      <c r="B64" s="42"/>
      <c r="C64" s="43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</row>
    <row r="65" spans="1:22" ht="15.75" customHeight="1" x14ac:dyDescent="0.25">
      <c r="A65" s="44" t="s">
        <v>49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</row>
    <row r="66" spans="1:22" ht="38.25" customHeight="1" x14ac:dyDescent="0.25">
      <c r="A66" s="46" t="s">
        <v>43</v>
      </c>
      <c r="B66" s="46"/>
      <c r="C66" s="46"/>
      <c r="D66" s="46"/>
      <c r="E66" s="46"/>
      <c r="F66" s="48" t="s">
        <v>50</v>
      </c>
      <c r="G66" s="48" t="s">
        <v>51</v>
      </c>
      <c r="H66" s="48" t="s">
        <v>52</v>
      </c>
      <c r="I66" s="48" t="s">
        <v>53</v>
      </c>
      <c r="J66" s="48" t="s">
        <v>54</v>
      </c>
      <c r="K66" s="48" t="s">
        <v>55</v>
      </c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</row>
    <row r="67" spans="1:22" ht="25.5" customHeight="1" x14ac:dyDescent="0.25">
      <c r="A67" s="47" t="s">
        <v>56</v>
      </c>
      <c r="B67" s="47"/>
      <c r="C67" s="47"/>
      <c r="D67" s="47"/>
      <c r="E67" s="47"/>
      <c r="F67" s="49">
        <v>63600.6</v>
      </c>
      <c r="G67" s="50" t="s">
        <v>57</v>
      </c>
      <c r="H67" s="51">
        <v>201800010008207</v>
      </c>
      <c r="I67" s="52">
        <v>44927</v>
      </c>
      <c r="J67" s="52">
        <v>44927</v>
      </c>
      <c r="K67" s="50" t="s">
        <v>58</v>
      </c>
      <c r="L67" s="42"/>
      <c r="M67" s="42"/>
      <c r="N67" s="42"/>
      <c r="O67" s="42"/>
      <c r="P67" s="53"/>
      <c r="Q67" s="42"/>
      <c r="R67" s="42"/>
      <c r="S67" s="42"/>
      <c r="T67" s="42"/>
      <c r="U67" s="42"/>
      <c r="V67" s="42"/>
    </row>
    <row r="68" spans="1:22" ht="25.5" customHeight="1" x14ac:dyDescent="0.25">
      <c r="A68" s="47" t="s">
        <v>56</v>
      </c>
      <c r="B68" s="47"/>
      <c r="C68" s="47"/>
      <c r="D68" s="47"/>
      <c r="E68" s="47"/>
      <c r="F68" s="49">
        <v>37076.379999999997</v>
      </c>
      <c r="G68" s="50" t="s">
        <v>57</v>
      </c>
      <c r="H68" s="51">
        <v>201800010008207</v>
      </c>
      <c r="I68" s="52">
        <v>44958</v>
      </c>
      <c r="J68" s="52">
        <v>44958</v>
      </c>
      <c r="K68" s="50" t="s">
        <v>58</v>
      </c>
      <c r="L68" s="42"/>
      <c r="M68" s="42"/>
      <c r="N68" s="42"/>
      <c r="O68" s="42"/>
      <c r="P68" s="53"/>
      <c r="Q68" s="42"/>
      <c r="R68" s="42"/>
      <c r="S68" s="42"/>
      <c r="T68" s="42"/>
      <c r="U68" s="42"/>
      <c r="V68" s="42"/>
    </row>
    <row r="69" spans="1:22" ht="25.5" customHeight="1" x14ac:dyDescent="0.25">
      <c r="A69" s="47" t="s">
        <v>56</v>
      </c>
      <c r="B69" s="47"/>
      <c r="C69" s="47"/>
      <c r="D69" s="47"/>
      <c r="E69" s="47"/>
      <c r="F69" s="49">
        <v>36973.699999999997</v>
      </c>
      <c r="G69" s="50" t="s">
        <v>57</v>
      </c>
      <c r="H69" s="51">
        <v>201800010008207</v>
      </c>
      <c r="I69" s="52">
        <v>44986</v>
      </c>
      <c r="J69" s="52">
        <v>44986</v>
      </c>
      <c r="K69" s="50" t="s">
        <v>58</v>
      </c>
      <c r="L69" s="42"/>
      <c r="M69" s="42"/>
      <c r="N69" s="42"/>
      <c r="O69" s="42"/>
      <c r="P69" s="53"/>
      <c r="Q69" s="42"/>
      <c r="R69" s="42"/>
      <c r="S69" s="42"/>
      <c r="T69" s="42"/>
      <c r="U69" s="42"/>
      <c r="V69" s="42"/>
    </row>
    <row r="70" spans="1:22" ht="25.5" customHeight="1" x14ac:dyDescent="0.25">
      <c r="A70" s="47" t="s">
        <v>56</v>
      </c>
      <c r="B70" s="47"/>
      <c r="C70" s="47"/>
      <c r="D70" s="47"/>
      <c r="E70" s="47"/>
      <c r="F70" s="49">
        <v>41921.07</v>
      </c>
      <c r="G70" s="50" t="s">
        <v>57</v>
      </c>
      <c r="H70" s="51">
        <v>201800010008207</v>
      </c>
      <c r="I70" s="52">
        <v>45017</v>
      </c>
      <c r="J70" s="52">
        <v>45017</v>
      </c>
      <c r="K70" s="50" t="s">
        <v>58</v>
      </c>
      <c r="L70" s="42"/>
      <c r="M70" s="42"/>
      <c r="N70" s="42"/>
      <c r="O70" s="42"/>
      <c r="P70" s="53"/>
      <c r="Q70" s="42"/>
      <c r="R70" s="42"/>
      <c r="S70" s="42"/>
      <c r="T70" s="42"/>
      <c r="U70" s="42"/>
      <c r="V70" s="42"/>
    </row>
    <row r="71" spans="1:22" ht="25.5" customHeight="1" x14ac:dyDescent="0.25">
      <c r="A71" s="47" t="s">
        <v>56</v>
      </c>
      <c r="B71" s="47"/>
      <c r="C71" s="47"/>
      <c r="D71" s="47"/>
      <c r="E71" s="47"/>
      <c r="F71" s="49">
        <v>38947.199999999997</v>
      </c>
      <c r="G71" s="50" t="s">
        <v>57</v>
      </c>
      <c r="H71" s="51">
        <v>201800010008207</v>
      </c>
      <c r="I71" s="52">
        <v>45047</v>
      </c>
      <c r="J71" s="52">
        <v>45047</v>
      </c>
      <c r="K71" s="50" t="s">
        <v>58</v>
      </c>
      <c r="L71" s="42"/>
      <c r="M71" s="42"/>
      <c r="N71" s="42"/>
      <c r="O71" s="42"/>
      <c r="P71" s="53"/>
      <c r="Q71" s="42"/>
      <c r="R71" s="42"/>
      <c r="S71" s="42"/>
      <c r="T71" s="42"/>
      <c r="U71" s="42"/>
      <c r="V71" s="42"/>
    </row>
    <row r="72" spans="1:22" ht="25.5" customHeight="1" x14ac:dyDescent="0.25">
      <c r="A72" s="47" t="s">
        <v>56</v>
      </c>
      <c r="B72" s="47"/>
      <c r="C72" s="47"/>
      <c r="D72" s="47"/>
      <c r="E72" s="47"/>
      <c r="F72" s="49">
        <v>13328.91</v>
      </c>
      <c r="G72" s="50" t="s">
        <v>57</v>
      </c>
      <c r="H72" s="51">
        <v>201800010008207</v>
      </c>
      <c r="I72" s="52">
        <v>45078</v>
      </c>
      <c r="J72" s="52">
        <v>45078</v>
      </c>
      <c r="K72" s="50" t="s">
        <v>58</v>
      </c>
      <c r="L72" s="42"/>
      <c r="M72" s="42"/>
      <c r="N72" s="42"/>
      <c r="O72" s="42"/>
      <c r="P72" s="53"/>
      <c r="Q72" s="42"/>
      <c r="R72" s="42"/>
      <c r="S72" s="42"/>
      <c r="T72" s="42"/>
      <c r="U72" s="42"/>
      <c r="V72" s="42"/>
    </row>
    <row r="73" spans="1:22" ht="25.5" customHeight="1" x14ac:dyDescent="0.25">
      <c r="A73" s="47" t="s">
        <v>56</v>
      </c>
      <c r="B73" s="47"/>
      <c r="C73" s="47"/>
      <c r="D73" s="47"/>
      <c r="E73" s="47"/>
      <c r="F73" s="49">
        <v>38001.65</v>
      </c>
      <c r="G73" s="50" t="s">
        <v>57</v>
      </c>
      <c r="H73" s="51">
        <v>201800010008207</v>
      </c>
      <c r="I73" s="52">
        <v>45108</v>
      </c>
      <c r="J73" s="52">
        <v>45108</v>
      </c>
      <c r="K73" s="50" t="s">
        <v>59</v>
      </c>
      <c r="L73" s="42"/>
      <c r="M73" s="42"/>
      <c r="N73" s="42"/>
      <c r="O73" s="42"/>
      <c r="P73" s="53"/>
      <c r="Q73" s="42"/>
      <c r="R73" s="42"/>
      <c r="S73" s="42"/>
      <c r="T73" s="42"/>
      <c r="U73" s="42"/>
      <c r="V73" s="42"/>
    </row>
    <row r="74" spans="1:22" ht="25.5" customHeight="1" x14ac:dyDescent="0.25">
      <c r="A74" s="47" t="s">
        <v>56</v>
      </c>
      <c r="B74" s="47"/>
      <c r="C74" s="47"/>
      <c r="D74" s="47"/>
      <c r="E74" s="47"/>
      <c r="F74" s="54">
        <v>36188.79</v>
      </c>
      <c r="G74" s="50" t="s">
        <v>57</v>
      </c>
      <c r="H74" s="51">
        <v>201800010008207</v>
      </c>
      <c r="I74" s="52">
        <v>45139</v>
      </c>
      <c r="J74" s="52">
        <v>45139</v>
      </c>
      <c r="K74" s="50" t="s">
        <v>60</v>
      </c>
      <c r="L74" s="42"/>
      <c r="M74" s="42"/>
      <c r="N74" s="42"/>
      <c r="O74" s="42"/>
      <c r="P74" s="53"/>
      <c r="Q74" s="42"/>
      <c r="R74" s="42"/>
      <c r="S74" s="42"/>
      <c r="T74" s="42"/>
      <c r="U74" s="42"/>
      <c r="V74" s="42"/>
    </row>
    <row r="75" spans="1:22" ht="25.5" customHeight="1" x14ac:dyDescent="0.25">
      <c r="A75" s="47" t="s">
        <v>56</v>
      </c>
      <c r="B75" s="47"/>
      <c r="C75" s="47"/>
      <c r="D75" s="47"/>
      <c r="E75" s="47"/>
      <c r="F75" s="54">
        <v>39527.33</v>
      </c>
      <c r="G75" s="50" t="s">
        <v>57</v>
      </c>
      <c r="H75" s="51">
        <v>201800010008207</v>
      </c>
      <c r="I75" s="52">
        <v>45170</v>
      </c>
      <c r="J75" s="52">
        <v>45171</v>
      </c>
      <c r="K75" s="50" t="s">
        <v>60</v>
      </c>
      <c r="L75" s="42"/>
      <c r="M75" s="42"/>
      <c r="N75" s="42"/>
      <c r="O75" s="42"/>
      <c r="P75" s="53"/>
      <c r="Q75" s="42"/>
      <c r="R75" s="42"/>
      <c r="S75" s="42"/>
      <c r="T75" s="42"/>
      <c r="U75" s="42"/>
      <c r="V75" s="42"/>
    </row>
    <row r="76" spans="1:22" ht="26.85" customHeight="1" x14ac:dyDescent="0.25">
      <c r="A76" s="47" t="s">
        <v>56</v>
      </c>
      <c r="B76" s="47"/>
      <c r="C76" s="47"/>
      <c r="D76" s="47"/>
      <c r="E76" s="47"/>
      <c r="F76" s="54">
        <v>40191.68</v>
      </c>
      <c r="G76" s="50" t="s">
        <v>57</v>
      </c>
      <c r="H76" s="51">
        <v>201800010008207</v>
      </c>
      <c r="I76" s="52">
        <v>45200</v>
      </c>
      <c r="J76" s="52">
        <v>45201</v>
      </c>
      <c r="K76" s="50" t="s">
        <v>60</v>
      </c>
      <c r="L76" s="42"/>
      <c r="M76" s="42"/>
      <c r="N76" s="42"/>
      <c r="O76" s="42"/>
      <c r="P76" s="53"/>
      <c r="Q76" s="42"/>
      <c r="R76" s="42"/>
      <c r="S76" s="42"/>
      <c r="T76" s="42"/>
      <c r="U76" s="42"/>
      <c r="V76" s="42"/>
    </row>
    <row r="77" spans="1:22" ht="26.1" customHeight="1" x14ac:dyDescent="0.25">
      <c r="A77" s="47" t="s">
        <v>56</v>
      </c>
      <c r="B77" s="47"/>
      <c r="C77" s="47"/>
      <c r="D77" s="47"/>
      <c r="E77" s="47"/>
      <c r="F77" s="49">
        <v>41231.42</v>
      </c>
      <c r="G77" s="50" t="s">
        <v>57</v>
      </c>
      <c r="H77" s="51">
        <v>201800010008207</v>
      </c>
      <c r="I77" s="52">
        <v>45232</v>
      </c>
      <c r="J77" s="52">
        <v>45233</v>
      </c>
      <c r="K77" s="55" t="s">
        <v>60</v>
      </c>
      <c r="L77" s="42"/>
      <c r="M77" s="42"/>
      <c r="N77" s="42"/>
      <c r="O77" s="42"/>
      <c r="P77" s="53"/>
      <c r="Q77" s="42"/>
      <c r="R77" s="42"/>
      <c r="S77" s="42"/>
      <c r="T77" s="42"/>
      <c r="U77" s="42"/>
      <c r="V77" s="42"/>
    </row>
    <row r="78" spans="1:22" ht="25.5" x14ac:dyDescent="0.25">
      <c r="A78" s="47" t="s">
        <v>61</v>
      </c>
      <c r="B78" s="47"/>
      <c r="C78" s="47"/>
      <c r="D78" s="47"/>
      <c r="E78" s="47"/>
      <c r="F78" s="49">
        <v>27728.84</v>
      </c>
      <c r="G78" s="50" t="s">
        <v>57</v>
      </c>
      <c r="H78" s="51">
        <v>201800010008207</v>
      </c>
      <c r="I78" s="52">
        <v>45262</v>
      </c>
      <c r="J78" s="52">
        <v>45264</v>
      </c>
      <c r="K78" s="55" t="s">
        <v>62</v>
      </c>
      <c r="L78" s="42"/>
      <c r="M78" s="42"/>
      <c r="N78" s="42"/>
      <c r="O78" s="42"/>
      <c r="P78" s="53"/>
      <c r="Q78" s="42"/>
      <c r="R78" s="42"/>
      <c r="S78" s="42"/>
      <c r="T78" s="42"/>
      <c r="U78" s="42"/>
      <c r="V78" s="42"/>
    </row>
    <row r="79" spans="1:22" ht="51" customHeight="1" x14ac:dyDescent="0.25">
      <c r="A79" s="47" t="s">
        <v>63</v>
      </c>
      <c r="B79" s="47"/>
      <c r="C79" s="47"/>
      <c r="D79" s="47"/>
      <c r="E79" s="47"/>
      <c r="F79" s="49">
        <v>1007519.838</v>
      </c>
      <c r="G79" s="50" t="s">
        <v>57</v>
      </c>
      <c r="H79" s="51">
        <v>202200010046606</v>
      </c>
      <c r="I79" s="56" t="s">
        <v>64</v>
      </c>
      <c r="J79" s="52">
        <v>45139</v>
      </c>
      <c r="K79" s="57" t="s">
        <v>65</v>
      </c>
      <c r="L79" s="42"/>
      <c r="M79" s="42"/>
      <c r="N79" s="42"/>
      <c r="O79" s="42"/>
      <c r="P79" s="53"/>
      <c r="Q79" s="42"/>
      <c r="R79" s="42"/>
      <c r="S79" s="42"/>
      <c r="T79" s="42"/>
      <c r="U79" s="42"/>
      <c r="V79" s="42"/>
    </row>
    <row r="80" spans="1:22" ht="15" customHeight="1" x14ac:dyDescent="0.25">
      <c r="A80" s="58" t="s">
        <v>66</v>
      </c>
      <c r="B80" s="58"/>
      <c r="C80" s="58"/>
      <c r="D80" s="58"/>
      <c r="E80" s="58"/>
      <c r="F80" s="59">
        <f>SUM(F67:F79)</f>
        <v>1462237.4080000001</v>
      </c>
      <c r="G80" s="60"/>
      <c r="H80" s="60"/>
      <c r="I80" s="60"/>
      <c r="J80" s="60"/>
      <c r="K80" s="60"/>
      <c r="L80" s="42"/>
      <c r="M80" s="42"/>
      <c r="N80" s="42"/>
      <c r="O80" s="42"/>
      <c r="P80" s="53"/>
      <c r="Q80" s="42"/>
      <c r="R80" s="42"/>
      <c r="S80" s="42"/>
      <c r="T80" s="42"/>
      <c r="U80" s="42"/>
      <c r="V80" s="42"/>
    </row>
    <row r="81" spans="1:22" ht="15" customHeight="1" x14ac:dyDescent="0.25">
      <c r="A81" s="61" t="s">
        <v>67</v>
      </c>
      <c r="B81" s="61"/>
      <c r="C81" s="61"/>
      <c r="D81" s="61"/>
      <c r="E81" s="61"/>
      <c r="F81" s="61"/>
      <c r="G81" s="61"/>
      <c r="H81" s="61"/>
      <c r="I81" s="53"/>
      <c r="J81" s="53"/>
      <c r="K81" s="53"/>
      <c r="L81" s="53"/>
      <c r="M81" s="53"/>
      <c r="N81" s="53"/>
      <c r="O81" s="53"/>
      <c r="P81" s="42"/>
      <c r="Q81" s="42"/>
      <c r="R81" s="42"/>
      <c r="S81" s="42"/>
      <c r="T81" s="42"/>
      <c r="U81" s="42"/>
      <c r="V81" s="42"/>
    </row>
    <row r="82" spans="1:22" ht="15.75" thickBot="1" x14ac:dyDescent="0.3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42"/>
      <c r="Q82" s="42"/>
      <c r="R82" s="42"/>
      <c r="S82" s="42"/>
      <c r="T82" s="42"/>
      <c r="U82" s="42"/>
      <c r="V82" s="42"/>
    </row>
    <row r="83" spans="1:22" ht="15.75" customHeight="1" thickBot="1" x14ac:dyDescent="0.3">
      <c r="A83" s="63" t="s">
        <v>68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4"/>
      <c r="M83" s="64"/>
      <c r="N83" s="64"/>
      <c r="O83" s="64"/>
      <c r="P83" s="42"/>
      <c r="Q83" s="42"/>
      <c r="R83" s="42"/>
      <c r="S83" s="42"/>
      <c r="T83" s="42"/>
      <c r="U83" s="42"/>
      <c r="V83" s="42"/>
    </row>
    <row r="84" spans="1:22" ht="30.75" customHeight="1" thickBot="1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4"/>
      <c r="M84" s="64"/>
      <c r="N84" s="64"/>
      <c r="O84" s="64"/>
      <c r="P84" s="42"/>
      <c r="Q84" s="42"/>
      <c r="R84" s="42"/>
      <c r="S84" s="42"/>
      <c r="T84" s="42"/>
      <c r="U84" s="42"/>
      <c r="V84" s="42"/>
    </row>
    <row r="85" spans="1:22" x14ac:dyDescent="0.25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ht="15" customHeight="1" x14ac:dyDescent="0.25">
      <c r="A86" s="61" t="s">
        <v>69</v>
      </c>
      <c r="B86" s="61"/>
      <c r="C86" s="61"/>
      <c r="D86" s="61"/>
      <c r="E86" s="61"/>
      <c r="F86" s="61"/>
      <c r="G86" s="61"/>
      <c r="H86" s="6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1:22" x14ac:dyDescent="0.25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x14ac:dyDescent="0.25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1:22" x14ac:dyDescent="0.25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 ht="15" customHeight="1" x14ac:dyDescent="0.25">
      <c r="A90" s="42"/>
      <c r="B90" s="42"/>
      <c r="C90" s="43"/>
      <c r="D90" s="65" t="s">
        <v>70</v>
      </c>
      <c r="E90" s="65"/>
      <c r="F90" s="65"/>
      <c r="I90" s="65" t="s">
        <v>71</v>
      </c>
      <c r="J90" s="65"/>
      <c r="K90" s="65"/>
      <c r="L90" s="65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 ht="30.75" customHeight="1" x14ac:dyDescent="0.25">
      <c r="A91" s="42"/>
      <c r="B91" s="42"/>
      <c r="C91" s="43"/>
      <c r="D91" s="65" t="s">
        <v>72</v>
      </c>
      <c r="E91" s="65"/>
      <c r="F91" s="65"/>
      <c r="I91" s="65" t="s">
        <v>73</v>
      </c>
      <c r="J91" s="65"/>
      <c r="K91" s="65"/>
      <c r="L91" s="65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 x14ac:dyDescent="0.25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 x14ac:dyDescent="0.25">
      <c r="A93" s="42"/>
      <c r="B93" s="42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1:22" x14ac:dyDescent="0.25">
      <c r="A94" s="42"/>
      <c r="B94" s="42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5" spans="1:22" x14ac:dyDescent="0.25">
      <c r="A95" s="42"/>
      <c r="B95" s="42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</row>
    <row r="96" spans="1:22" x14ac:dyDescent="0.25">
      <c r="A96" s="42"/>
      <c r="B96" s="42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</row>
    <row r="97" spans="1:22" x14ac:dyDescent="0.25">
      <c r="A97" s="42"/>
      <c r="B97" s="42"/>
      <c r="C97" s="4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 x14ac:dyDescent="0.25">
      <c r="A98" s="42"/>
      <c r="B98" s="42"/>
      <c r="C98" s="4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</row>
    <row r="99" spans="1:22" x14ac:dyDescent="0.25">
      <c r="A99" s="42"/>
      <c r="B99" s="42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2" x14ac:dyDescent="0.25">
      <c r="A100" s="42"/>
      <c r="B100" s="42"/>
      <c r="C100" s="4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</row>
    <row r="101" spans="1:22" x14ac:dyDescent="0.25">
      <c r="A101" s="42"/>
      <c r="B101" s="42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 x14ac:dyDescent="0.25">
      <c r="A102" s="42"/>
      <c r="B102" s="42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</row>
    <row r="103" spans="1:22" x14ac:dyDescent="0.25">
      <c r="A103" s="42"/>
      <c r="B103" s="42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1:22" x14ac:dyDescent="0.25">
      <c r="A104" s="42"/>
      <c r="B104" s="42"/>
      <c r="C104" s="43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</row>
    <row r="105" spans="1:22" x14ac:dyDescent="0.25">
      <c r="A105" s="42"/>
      <c r="B105" s="42"/>
      <c r="C105" s="43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</row>
    <row r="106" spans="1:22" x14ac:dyDescent="0.25">
      <c r="A106" s="42"/>
      <c r="B106" s="42"/>
      <c r="C106" s="43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</row>
    <row r="107" spans="1:22" x14ac:dyDescent="0.25">
      <c r="A107" s="42"/>
      <c r="B107" s="42"/>
      <c r="C107" s="43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</row>
    <row r="108" spans="1:22" x14ac:dyDescent="0.25">
      <c r="A108" s="42"/>
      <c r="B108" s="42"/>
      <c r="C108" s="43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</row>
    <row r="109" spans="1:22" x14ac:dyDescent="0.25">
      <c r="A109" s="42"/>
      <c r="B109" s="42"/>
      <c r="C109" s="43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</row>
    <row r="110" spans="1:22" x14ac:dyDescent="0.25">
      <c r="A110" s="42"/>
      <c r="B110" s="42"/>
      <c r="C110" s="43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</row>
    <row r="111" spans="1:22" x14ac:dyDescent="0.25">
      <c r="A111" s="42"/>
      <c r="B111" s="42"/>
      <c r="C111" s="43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</row>
    <row r="112" spans="1:22" x14ac:dyDescent="0.25">
      <c r="A112" s="42"/>
      <c r="B112" s="42"/>
      <c r="C112" s="43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 x14ac:dyDescent="0.25">
      <c r="A113" s="42"/>
      <c r="B113" s="42"/>
      <c r="C113" s="43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</row>
    <row r="114" spans="1:22" x14ac:dyDescent="0.25">
      <c r="A114" s="42"/>
      <c r="B114" s="42"/>
      <c r="C114" s="43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</row>
    <row r="115" spans="1:22" x14ac:dyDescent="0.25">
      <c r="A115" s="42"/>
      <c r="B115" s="42"/>
      <c r="C115" s="43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</row>
    <row r="116" spans="1:22" x14ac:dyDescent="0.25">
      <c r="A116" s="42"/>
      <c r="B116" s="42"/>
      <c r="C116" s="43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</row>
    <row r="117" spans="1:22" x14ac:dyDescent="0.25">
      <c r="A117" s="42"/>
      <c r="B117" s="42"/>
      <c r="C117" s="43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</row>
    <row r="118" spans="1:22" x14ac:dyDescent="0.25">
      <c r="A118" s="42"/>
      <c r="B118" s="42"/>
      <c r="C118" s="43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</row>
    <row r="119" spans="1:22" x14ac:dyDescent="0.25">
      <c r="A119" s="66"/>
      <c r="B119" s="66"/>
      <c r="C119" s="67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</row>
    <row r="120" spans="1:22" x14ac:dyDescent="0.25">
      <c r="A120" s="66"/>
      <c r="B120" s="66"/>
      <c r="C120" s="67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</row>
    <row r="121" spans="1:22" x14ac:dyDescent="0.25">
      <c r="A121" s="66"/>
      <c r="B121" s="66"/>
      <c r="C121" s="67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</row>
    <row r="122" spans="1:22" x14ac:dyDescent="0.25">
      <c r="A122" s="66"/>
      <c r="B122" s="66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</row>
    <row r="123" spans="1:22" x14ac:dyDescent="0.25">
      <c r="A123" s="66"/>
      <c r="B123" s="66"/>
      <c r="C123" s="67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</row>
    <row r="124" spans="1:22" x14ac:dyDescent="0.25">
      <c r="A124" s="66"/>
      <c r="B124" s="66"/>
      <c r="C124" s="67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</row>
    <row r="125" spans="1:22" x14ac:dyDescent="0.25">
      <c r="A125" s="66"/>
      <c r="B125" s="66"/>
      <c r="C125" s="67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</row>
    <row r="126" spans="1:22" x14ac:dyDescent="0.25">
      <c r="A126" s="66"/>
      <c r="B126" s="66"/>
      <c r="C126" s="67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</row>
    <row r="127" spans="1:22" x14ac:dyDescent="0.25">
      <c r="A127" s="66"/>
      <c r="B127" s="66"/>
      <c r="C127" s="67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</row>
    <row r="128" spans="1:22" x14ac:dyDescent="0.25">
      <c r="A128" s="66"/>
      <c r="B128" s="66"/>
      <c r="C128" s="67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</row>
  </sheetData>
  <autoFilter ref="D21:U54" xr:uid="{00000000-0001-0000-2400-000000000000}"/>
  <mergeCells count="59">
    <mergeCell ref="A83:K84"/>
    <mergeCell ref="L83:O84"/>
    <mergeCell ref="A86:H86"/>
    <mergeCell ref="D90:F90"/>
    <mergeCell ref="I90:L90"/>
    <mergeCell ref="D91:F91"/>
    <mergeCell ref="I91:L91"/>
    <mergeCell ref="A77:E77"/>
    <mergeCell ref="A78:E78"/>
    <mergeCell ref="A79:E79"/>
    <mergeCell ref="A80:E80"/>
    <mergeCell ref="A81:H81"/>
    <mergeCell ref="A82:O82"/>
    <mergeCell ref="A71:E71"/>
    <mergeCell ref="A72:E72"/>
    <mergeCell ref="A73:E73"/>
    <mergeCell ref="A74:E74"/>
    <mergeCell ref="A75:E75"/>
    <mergeCell ref="A76:E76"/>
    <mergeCell ref="A65:K65"/>
    <mergeCell ref="A66:E66"/>
    <mergeCell ref="A67:E67"/>
    <mergeCell ref="A68:E68"/>
    <mergeCell ref="A69:E69"/>
    <mergeCell ref="A70:E70"/>
    <mergeCell ref="A57:E58"/>
    <mergeCell ref="A59:E59"/>
    <mergeCell ref="A60:E60"/>
    <mergeCell ref="A61:E61"/>
    <mergeCell ref="A62:E62"/>
    <mergeCell ref="A63:E63"/>
    <mergeCell ref="K20:N20"/>
    <mergeCell ref="O20:P20"/>
    <mergeCell ref="R20:S20"/>
    <mergeCell ref="T20:U20"/>
    <mergeCell ref="V20:V21"/>
    <mergeCell ref="A56:E56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63472222222222197" bottom="0.51180555555555596" header="0.511811023622047" footer="0.31527777777777799"/>
  <pageSetup paperSize="9" orientation="landscape" horizontalDpi="300" verticalDpi="300"/>
  <headerFooter>
    <oddFooter>&amp;LÁrea Responsável: SUPECC/SGI/SES&amp;RPág &amp;P de &amp;N - &amp;D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POLICLINICA POSSE</vt:lpstr>
      <vt:lpstr>'POLICLINICA POSSE'!Area_de_impressao</vt:lpstr>
      <vt:lpstr>'POLICLINICA POSSE'!Titulos_de_impressao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Emilia Regina da Fonseca</cp:lastModifiedBy>
  <dcterms:created xsi:type="dcterms:W3CDTF">2024-02-27T14:42:32Z</dcterms:created>
  <dcterms:modified xsi:type="dcterms:W3CDTF">2024-02-27T14:42:48Z</dcterms:modified>
</cp:coreProperties>
</file>