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12525" windowHeight="12240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4" i="1" l="1"/>
  <c r="B98" i="1"/>
  <c r="B118" i="1" s="1"/>
  <c r="B97" i="1"/>
  <c r="B90" i="1"/>
  <c r="B65" i="1"/>
  <c r="B70" i="1" s="1"/>
  <c r="B73" i="1" s="1"/>
  <c r="B62" i="1"/>
  <c r="B56" i="1"/>
  <c r="B53" i="1"/>
  <c r="B38" i="1"/>
</calcChain>
</file>

<file path=xl/sharedStrings.xml><?xml version="1.0" encoding="utf-8"?>
<sst xmlns="http://schemas.openxmlformats.org/spreadsheetml/2006/main" count="112" uniqueCount="93">
  <si>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</si>
  <si>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</si>
  <si>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</si>
  <si>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</si>
  <si>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</si>
  <si>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</si>
  <si>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</si>
  <si>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</si>
  <si>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049/2021</t>
  </si>
  <si>
    <t>VIGÊNCIA DO CONTRATO DE GESTÃO/TERMO ADITIVO:                                                             INÍCIO 03/07/2021      E              TÉRMINO  02/01/2022</t>
  </si>
  <si>
    <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R$ 7.550.081,00</t>
    </r>
  </si>
  <si>
    <t>PREVISÃO DE REPASSE MENSAL DO CONTRATO DE GESTÃO/ADITIVO - INVESTIMENTO :R$</t>
  </si>
  <si>
    <t>Relatório Financeiro Mensal</t>
  </si>
  <si>
    <t>Em Reais</t>
  </si>
  <si>
    <t>Competência: AGOSTO /2021</t>
  </si>
  <si>
    <t xml:space="preserve">1. SALDO BANCÁRIO ANTERIOR  </t>
  </si>
  <si>
    <t>1.1 Caixa</t>
  </si>
  <si>
    <t>1.2 Banco conta movimento  (DETALHAR NÚMERO DA CONTA E FINALIDADE -SE CUSTEIO OU INVESTIMENTO)</t>
  </si>
  <si>
    <t>C.E.F  AG: 3009  C/C: 1601-4</t>
  </si>
  <si>
    <t>C.E.F  AG: 3009  C/C: 1724-0</t>
  </si>
  <si>
    <t xml:space="preserve">SANTANDER  AG: 2175  C/C: 13004444-9 </t>
  </si>
  <si>
    <t xml:space="preserve">SANTANDER  AG: 2175  C/C: 13008888-9 </t>
  </si>
  <si>
    <t>SANTANDER SUPER DIGITAL C/C 077005792-3</t>
  </si>
  <si>
    <t>1.3 Aplicações financeiras  (DETALHAR NÚMERO DA CONTA E FINALIDADE -SE CUSTEIO OU INVESTIMENTO)</t>
  </si>
  <si>
    <t>SANTANDER AG: 2175 APLIC: 13004444-9</t>
  </si>
  <si>
    <t>SANTANDER AG: 2175 CDB: 13004444-9</t>
  </si>
  <si>
    <t xml:space="preserve">C.E.F  AG: 3009  CONTA APLIC: 1601-4 </t>
  </si>
  <si>
    <t>SANTANDER AG: 2175 APLIC: 13008888-9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</si>
  <si>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</si>
  <si>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</si>
  <si>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</si>
  <si>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</si>
  <si>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r>
      <t xml:space="preserve">2.3 Rendimento sobre Aplicação Financeiras - CUSTEIO </t>
    </r>
    <r>
      <rPr>
        <sz val="9"/>
        <color rgb="FF000000"/>
        <rFont val="Arial"/>
        <charset val="1"/>
      </rPr>
      <t>(DETALHAR NÚMERO DA CONTA)</t>
    </r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</si>
  <si>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</si>
  <si>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</si>
  <si>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</si>
  <si>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</si>
  <si>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</si>
  <si>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</si>
  <si>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</si>
  <si>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</si>
  <si>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</si>
  <si>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</si>
  <si>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</si>
  <si>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</si>
  <si>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</si>
  <si>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</si>
  <si>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</si>
  <si>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</si>
  <si>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</si>
  <si>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</si>
  <si>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</si>
  <si>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</si>
  <si>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</si>
  <si>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</si>
  <si>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</si>
  <si>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</si>
  <si>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</si>
  <si>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</si>
  <si>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</si>
  <si>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</si>
  <si>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</si>
  <si>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</si>
  <si>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</si>
  <si>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</si>
  <si>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</si>
  <si>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</si>
  <si>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</si>
  <si>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</si>
  <si>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</si>
  <si>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</si>
  <si>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</si>
  <si>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</si>
  <si>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</si>
  <si>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</si>
  <si>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</si>
  <si>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31/08/2021</t>
  </si>
  <si>
    <t>7.1 Caixa</t>
  </si>
  <si>
    <t>7.2. Banco Conta Movimento  (DETALHAR NÚMERO DA CONTA E FINALIDADE -SE CUSTEIO OU INVESTIMENTO)</t>
  </si>
  <si>
    <t>SANTANDER AG: 2175 C/C: 13004444-9</t>
  </si>
  <si>
    <t>SUPER DIGITAL SANTANDER  AG: 3410 C/C: 77005792-3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</si>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</sst>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Arial"/>
      <charset val="1"/>
    </font>
    <font>
      <sz val="9"/>
      <color rgb="FF000000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10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10" fillId="3" borderId="1" xfId="0" applyNumberFormat="1" applyFont="1" applyFill="1" applyBorder="1" applyAlignment="1">
      <alignment vertical="center" shrinkToFit="1"/>
    </xf>
    <xf numFmtId="4" fontId="10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1</xdr:col>
      <xdr:colOff>2813880</xdr:colOff>
      <xdr:row>1</xdr:row>
      <xdr:rowOff>77430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400" y="0"/>
          <a:ext cx="9862380" cy="146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2295525</xdr:colOff>
      <xdr:row>128</xdr:row>
      <xdr:rowOff>85724</xdr:rowOff>
    </xdr:from>
    <xdr:to>
      <xdr:col>0</xdr:col>
      <xdr:colOff>3581401</xdr:colOff>
      <xdr:row>132</xdr:row>
      <xdr:rowOff>76199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525" y="26317574"/>
          <a:ext cx="1285876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1"/>
  <sheetViews>
    <sheetView tabSelected="1" topLeftCell="A106" workbookViewId="0">
      <selection activeCell="B134" sqref="B134"/>
    </sheetView>
  </sheetViews>
  <sheetFormatPr defaultRowHeight="15" x14ac:dyDescent="0.25"/>
  <cols>
    <col min="1" max="1" width="108" style="59" customWidth="1"/>
    <col min="2" max="2" width="43.42578125" style="59" customWidth="1"/>
  </cols>
  <sheetData>
    <row r="1" spans="1:2" ht="109.5" customHeight="1" x14ac:dyDescent="0.25">
      <c r="A1" s="66"/>
      <c r="B1" s="66"/>
    </row>
    <row r="2" spans="1:2" x14ac:dyDescent="0.25">
      <c r="A2" s="67" t="s">
        <v>0</v>
      </c>
      <c r="B2" s="67"/>
    </row>
    <row r="3" spans="1:2" x14ac:dyDescent="0.25">
      <c r="A3" s="67"/>
      <c r="B3" s="67"/>
    </row>
    <row r="4" spans="1:2" x14ac:dyDescent="0.25">
      <c r="A4" s="67"/>
      <c r="B4" s="67"/>
    </row>
    <row r="5" spans="1:2" x14ac:dyDescent="0.25">
      <c r="A5" s="67"/>
      <c r="B5" s="67"/>
    </row>
    <row r="6" spans="1:2" x14ac:dyDescent="0.25">
      <c r="A6" s="67"/>
      <c r="B6" s="67"/>
    </row>
    <row r="7" spans="1:2" x14ac:dyDescent="0.25">
      <c r="A7" s="67"/>
      <c r="B7" s="67"/>
    </row>
    <row r="8" spans="1:2" ht="22.5" customHeight="1" x14ac:dyDescent="0.25">
      <c r="A8" s="68" t="s">
        <v>1</v>
      </c>
      <c r="B8" s="68"/>
    </row>
    <row r="9" spans="1:2" ht="21" customHeight="1" x14ac:dyDescent="0.25">
      <c r="A9" s="68"/>
      <c r="B9" s="68"/>
    </row>
    <row r="10" spans="1:2" x14ac:dyDescent="0.25">
      <c r="A10" s="69" t="s">
        <v>2</v>
      </c>
      <c r="B10" s="69"/>
    </row>
    <row r="11" spans="1:2" x14ac:dyDescent="0.25">
      <c r="A11" s="1" t="s">
        <v>3</v>
      </c>
      <c r="B11" s="2"/>
    </row>
    <row r="12" spans="1:2" x14ac:dyDescent="0.25">
      <c r="A12" s="61" t="s">
        <v>4</v>
      </c>
      <c r="B12" s="61"/>
    </row>
    <row r="13" spans="1:2" x14ac:dyDescent="0.25">
      <c r="A13" s="3" t="s">
        <v>5</v>
      </c>
      <c r="B13" s="2"/>
    </row>
    <row r="14" spans="1:2" x14ac:dyDescent="0.25">
      <c r="A14" s="61" t="s">
        <v>6</v>
      </c>
      <c r="B14" s="61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1" t="s">
        <v>9</v>
      </c>
      <c r="B17" s="61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2" t="s">
        <v>12</v>
      </c>
      <c r="B22" s="62"/>
    </row>
    <row r="23" spans="1:2" ht="26.25" x14ac:dyDescent="0.25">
      <c r="A23" s="7"/>
      <c r="B23" s="63" t="s">
        <v>13</v>
      </c>
    </row>
    <row r="24" spans="1:2" x14ac:dyDescent="0.25">
      <c r="A24" s="8" t="s">
        <v>14</v>
      </c>
      <c r="B24" s="63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2046499.32</v>
      </c>
    </row>
    <row r="29" spans="1:2" x14ac:dyDescent="0.25">
      <c r="A29" s="14" t="s">
        <v>19</v>
      </c>
      <c r="B29" s="13">
        <v>29317.08</v>
      </c>
    </row>
    <row r="30" spans="1:2" x14ac:dyDescent="0.25">
      <c r="A30" s="14" t="s">
        <v>20</v>
      </c>
      <c r="B30" s="13">
        <v>0</v>
      </c>
    </row>
    <row r="31" spans="1:2" x14ac:dyDescent="0.25">
      <c r="A31" s="14" t="s">
        <v>21</v>
      </c>
      <c r="B31" s="13">
        <v>0</v>
      </c>
    </row>
    <row r="32" spans="1:2" x14ac:dyDescent="0.25">
      <c r="A32" s="14" t="s">
        <v>22</v>
      </c>
      <c r="B32" s="13">
        <v>0</v>
      </c>
    </row>
    <row r="33" spans="1:2" x14ac:dyDescent="0.25">
      <c r="A33" s="11" t="s">
        <v>23</v>
      </c>
      <c r="B33" s="13"/>
    </row>
    <row r="34" spans="1:2" x14ac:dyDescent="0.25">
      <c r="A34" s="14" t="s">
        <v>24</v>
      </c>
      <c r="B34" s="13">
        <v>2778356.29</v>
      </c>
    </row>
    <row r="35" spans="1:2" x14ac:dyDescent="0.25">
      <c r="A35" s="14" t="s">
        <v>25</v>
      </c>
      <c r="B35" s="13">
        <v>195445.73</v>
      </c>
    </row>
    <row r="36" spans="1:2" x14ac:dyDescent="0.25">
      <c r="A36" s="14" t="s">
        <v>26</v>
      </c>
      <c r="B36" s="15">
        <v>215647.82</v>
      </c>
    </row>
    <row r="37" spans="1:2" x14ac:dyDescent="0.25">
      <c r="A37" s="14" t="s">
        <v>27</v>
      </c>
      <c r="B37" s="15">
        <v>95.09</v>
      </c>
    </row>
    <row r="38" spans="1:2" x14ac:dyDescent="0.25">
      <c r="A38" s="16" t="s">
        <v>28</v>
      </c>
      <c r="B38" s="17">
        <f>SUM(B26:B37)</f>
        <v>5265361.330000001</v>
      </c>
    </row>
    <row r="39" spans="1:2" x14ac:dyDescent="0.25">
      <c r="A39" s="18"/>
      <c r="B39" s="13"/>
    </row>
    <row r="40" spans="1:2" x14ac:dyDescent="0.25">
      <c r="A40" s="9" t="s">
        <v>29</v>
      </c>
      <c r="B40" s="9"/>
    </row>
    <row r="41" spans="1:2" x14ac:dyDescent="0.25">
      <c r="A41" s="19" t="s">
        <v>30</v>
      </c>
      <c r="B41" s="20">
        <v>17614396.18</v>
      </c>
    </row>
    <row r="42" spans="1:2" x14ac:dyDescent="0.25">
      <c r="A42" s="19" t="s">
        <v>31</v>
      </c>
      <c r="B42" s="21">
        <v>0</v>
      </c>
    </row>
    <row r="43" spans="1:2" x14ac:dyDescent="0.25">
      <c r="A43" s="1" t="s">
        <v>32</v>
      </c>
      <c r="B43" s="20"/>
    </row>
    <row r="44" spans="1:2" x14ac:dyDescent="0.25">
      <c r="A44" s="14" t="s">
        <v>24</v>
      </c>
      <c r="B44" s="22">
        <v>641.54</v>
      </c>
    </row>
    <row r="45" spans="1:2" x14ac:dyDescent="0.25">
      <c r="A45" s="14" t="s">
        <v>25</v>
      </c>
      <c r="B45" s="20">
        <v>728.78</v>
      </c>
    </row>
    <row r="46" spans="1:2" x14ac:dyDescent="0.25">
      <c r="A46" s="14" t="s">
        <v>26</v>
      </c>
      <c r="B46" s="23">
        <v>10340.26</v>
      </c>
    </row>
    <row r="47" spans="1:2" x14ac:dyDescent="0.25">
      <c r="A47" s="14" t="s">
        <v>27</v>
      </c>
      <c r="B47" s="22">
        <v>0.02</v>
      </c>
    </row>
    <row r="48" spans="1:2" x14ac:dyDescent="0.25">
      <c r="A48" s="1" t="s">
        <v>33</v>
      </c>
      <c r="B48" s="24">
        <v>0</v>
      </c>
    </row>
    <row r="49" spans="1:2" x14ac:dyDescent="0.25">
      <c r="A49" s="1" t="s">
        <v>34</v>
      </c>
      <c r="B49" s="24">
        <v>0</v>
      </c>
    </row>
    <row r="50" spans="1:2" x14ac:dyDescent="0.25">
      <c r="A50" s="1" t="s">
        <v>35</v>
      </c>
      <c r="B50" s="24">
        <v>3120.8</v>
      </c>
    </row>
    <row r="51" spans="1:2" x14ac:dyDescent="0.25">
      <c r="A51" s="1" t="s">
        <v>36</v>
      </c>
      <c r="B51" s="24">
        <v>6000</v>
      </c>
    </row>
    <row r="52" spans="1:2" x14ac:dyDescent="0.25">
      <c r="A52" s="1" t="s">
        <v>37</v>
      </c>
      <c r="B52" s="24">
        <v>1139.22</v>
      </c>
    </row>
    <row r="53" spans="1:2" x14ac:dyDescent="0.25">
      <c r="A53" s="25" t="s">
        <v>38</v>
      </c>
      <c r="B53" s="26">
        <f>SUM(B41:B52)</f>
        <v>17636366.800000001</v>
      </c>
    </row>
    <row r="54" spans="1:2" x14ac:dyDescent="0.25">
      <c r="A54" s="27"/>
      <c r="B54" s="28"/>
    </row>
    <row r="55" spans="1:2" x14ac:dyDescent="0.25">
      <c r="A55" s="29" t="s">
        <v>39</v>
      </c>
      <c r="B55" s="30"/>
    </row>
    <row r="56" spans="1:2" x14ac:dyDescent="0.25">
      <c r="A56" s="19" t="s">
        <v>40</v>
      </c>
      <c r="B56" s="28">
        <f>B57+B58+B59+B60</f>
        <v>4549636.01</v>
      </c>
    </row>
    <row r="57" spans="1:2" x14ac:dyDescent="0.25">
      <c r="A57" s="14" t="s">
        <v>24</v>
      </c>
      <c r="B57" s="23">
        <v>4122947.33</v>
      </c>
    </row>
    <row r="58" spans="1:2" x14ac:dyDescent="0.25">
      <c r="A58" s="14" t="s">
        <v>25</v>
      </c>
      <c r="B58" s="28">
        <v>0</v>
      </c>
    </row>
    <row r="59" spans="1:2" x14ac:dyDescent="0.25">
      <c r="A59" s="14" t="s">
        <v>26</v>
      </c>
      <c r="B59" s="23">
        <v>426688.68</v>
      </c>
    </row>
    <row r="60" spans="1:2" x14ac:dyDescent="0.25">
      <c r="A60" s="14" t="s">
        <v>27</v>
      </c>
      <c r="B60" s="28">
        <v>0</v>
      </c>
    </row>
    <row r="61" spans="1:2" x14ac:dyDescent="0.25">
      <c r="A61" s="19" t="s">
        <v>41</v>
      </c>
      <c r="B61" s="21">
        <v>0</v>
      </c>
    </row>
    <row r="62" spans="1:2" x14ac:dyDescent="0.25">
      <c r="A62" s="25" t="s">
        <v>42</v>
      </c>
      <c r="B62" s="31">
        <f>B56+B61</f>
        <v>4549636.01</v>
      </c>
    </row>
    <row r="63" spans="1:2" x14ac:dyDescent="0.25">
      <c r="A63" s="32"/>
      <c r="B63" s="33"/>
    </row>
    <row r="64" spans="1:2" x14ac:dyDescent="0.25">
      <c r="A64" s="34" t="s">
        <v>43</v>
      </c>
      <c r="B64" s="35"/>
    </row>
    <row r="65" spans="1:2" x14ac:dyDescent="0.25">
      <c r="A65" s="36" t="s">
        <v>44</v>
      </c>
      <c r="B65" s="28">
        <f>B66+B67+B68+B69</f>
        <v>18571291.850000001</v>
      </c>
    </row>
    <row r="66" spans="1:2" x14ac:dyDescent="0.25">
      <c r="A66" s="14" t="s">
        <v>24</v>
      </c>
      <c r="B66" s="23">
        <v>6097291.8499999996</v>
      </c>
    </row>
    <row r="67" spans="1:2" x14ac:dyDescent="0.25">
      <c r="A67" s="14" t="s">
        <v>25</v>
      </c>
      <c r="B67" s="28">
        <v>0</v>
      </c>
    </row>
    <row r="68" spans="1:2" x14ac:dyDescent="0.25">
      <c r="A68" s="14" t="s">
        <v>26</v>
      </c>
      <c r="B68" s="23">
        <v>12474000</v>
      </c>
    </row>
    <row r="69" spans="1:2" x14ac:dyDescent="0.25">
      <c r="A69" s="14" t="s">
        <v>27</v>
      </c>
      <c r="B69" s="28">
        <v>0</v>
      </c>
    </row>
    <row r="70" spans="1:2" x14ac:dyDescent="0.25">
      <c r="A70" s="32" t="s">
        <v>45</v>
      </c>
      <c r="B70" s="28">
        <f>B65</f>
        <v>18571291.850000001</v>
      </c>
    </row>
    <row r="71" spans="1:2" x14ac:dyDescent="0.25">
      <c r="A71" s="1" t="s">
        <v>46</v>
      </c>
      <c r="B71" s="28">
        <v>0</v>
      </c>
    </row>
    <row r="72" spans="1:2" x14ac:dyDescent="0.25">
      <c r="A72" s="32" t="s">
        <v>47</v>
      </c>
      <c r="B72" s="28">
        <v>0</v>
      </c>
    </row>
    <row r="73" spans="1:2" x14ac:dyDescent="0.25">
      <c r="A73" s="29" t="s">
        <v>48</v>
      </c>
      <c r="B73" s="37">
        <f>B70+B72</f>
        <v>18571291.850000001</v>
      </c>
    </row>
    <row r="74" spans="1:2" x14ac:dyDescent="0.25">
      <c r="A74" s="32"/>
      <c r="B74" s="33"/>
    </row>
    <row r="75" spans="1:2" x14ac:dyDescent="0.25">
      <c r="A75" s="29" t="s">
        <v>49</v>
      </c>
      <c r="B75" s="38"/>
    </row>
    <row r="76" spans="1:2" x14ac:dyDescent="0.25">
      <c r="A76" s="29" t="s">
        <v>50</v>
      </c>
      <c r="B76" s="29"/>
    </row>
    <row r="77" spans="1:2" x14ac:dyDescent="0.25">
      <c r="A77" s="39" t="s">
        <v>51</v>
      </c>
      <c r="B77" s="20">
        <v>608238.92000000004</v>
      </c>
    </row>
    <row r="78" spans="1:2" x14ac:dyDescent="0.25">
      <c r="A78" s="40" t="s">
        <v>52</v>
      </c>
      <c r="B78" s="20">
        <v>3388719.05</v>
      </c>
    </row>
    <row r="79" spans="1:2" x14ac:dyDescent="0.25">
      <c r="A79" s="40" t="s">
        <v>53</v>
      </c>
      <c r="B79" s="20">
        <v>1033365.6</v>
      </c>
    </row>
    <row r="80" spans="1:2" x14ac:dyDescent="0.25">
      <c r="A80" s="39" t="s">
        <v>54</v>
      </c>
      <c r="B80" s="21">
        <v>0</v>
      </c>
    </row>
    <row r="81" spans="1:2" x14ac:dyDescent="0.25">
      <c r="A81" s="39" t="s">
        <v>55</v>
      </c>
      <c r="B81" s="20">
        <v>198533.25</v>
      </c>
    </row>
    <row r="82" spans="1:2" x14ac:dyDescent="0.25">
      <c r="A82" s="39" t="s">
        <v>56</v>
      </c>
      <c r="B82" s="20">
        <v>330199.26</v>
      </c>
    </row>
    <row r="83" spans="1:2" ht="30" x14ac:dyDescent="0.25">
      <c r="A83" s="39" t="s">
        <v>57</v>
      </c>
      <c r="B83" s="24">
        <v>0</v>
      </c>
    </row>
    <row r="84" spans="1:2" x14ac:dyDescent="0.25">
      <c r="A84" s="36" t="s">
        <v>58</v>
      </c>
      <c r="B84" s="21">
        <v>0</v>
      </c>
    </row>
    <row r="85" spans="1:2" x14ac:dyDescent="0.25">
      <c r="A85" s="36" t="s">
        <v>59</v>
      </c>
      <c r="B85" s="21">
        <v>30434.7</v>
      </c>
    </row>
    <row r="86" spans="1:2" x14ac:dyDescent="0.25">
      <c r="A86" s="36" t="s">
        <v>60</v>
      </c>
      <c r="B86" s="21">
        <v>25599.08</v>
      </c>
    </row>
    <row r="87" spans="1:2" x14ac:dyDescent="0.25">
      <c r="A87" s="36" t="s">
        <v>61</v>
      </c>
      <c r="B87" s="21">
        <v>2000</v>
      </c>
    </row>
    <row r="88" spans="1:2" x14ac:dyDescent="0.25">
      <c r="A88" s="36" t="s">
        <v>62</v>
      </c>
      <c r="B88" s="21">
        <v>187.97</v>
      </c>
    </row>
    <row r="89" spans="1:2" x14ac:dyDescent="0.25">
      <c r="A89" s="36" t="s">
        <v>63</v>
      </c>
      <c r="B89" s="21">
        <v>920.99</v>
      </c>
    </row>
    <row r="90" spans="1:2" x14ac:dyDescent="0.25">
      <c r="A90" s="32" t="s">
        <v>64</v>
      </c>
      <c r="B90" s="41">
        <f>SUM(B77:B89)</f>
        <v>5618198.8199999994</v>
      </c>
    </row>
    <row r="91" spans="1:2" x14ac:dyDescent="0.25">
      <c r="A91" s="32"/>
      <c r="B91" s="24"/>
    </row>
    <row r="92" spans="1:2" x14ac:dyDescent="0.25">
      <c r="A92" s="29" t="s">
        <v>65</v>
      </c>
      <c r="B92" s="29"/>
    </row>
    <row r="93" spans="1:2" x14ac:dyDescent="0.25">
      <c r="A93" s="39" t="s">
        <v>66</v>
      </c>
      <c r="B93" s="21">
        <v>0</v>
      </c>
    </row>
    <row r="94" spans="1:2" x14ac:dyDescent="0.25">
      <c r="A94" s="39" t="s">
        <v>67</v>
      </c>
      <c r="B94" s="21">
        <v>0</v>
      </c>
    </row>
    <row r="95" spans="1:2" x14ac:dyDescent="0.25">
      <c r="A95" s="36" t="s">
        <v>68</v>
      </c>
      <c r="B95" s="24">
        <v>0</v>
      </c>
    </row>
    <row r="96" spans="1:2" x14ac:dyDescent="0.25">
      <c r="A96" s="36" t="s">
        <v>69</v>
      </c>
      <c r="B96" s="24">
        <v>0</v>
      </c>
    </row>
    <row r="97" spans="1:2" x14ac:dyDescent="0.25">
      <c r="A97" s="32" t="s">
        <v>70</v>
      </c>
      <c r="B97" s="26">
        <f>B93+B94+B95+B96</f>
        <v>0</v>
      </c>
    </row>
    <row r="98" spans="1:2" x14ac:dyDescent="0.25">
      <c r="A98" s="32" t="s">
        <v>71</v>
      </c>
      <c r="B98" s="26">
        <f>B90+B97</f>
        <v>5618198.8199999994</v>
      </c>
    </row>
    <row r="99" spans="1:2" x14ac:dyDescent="0.25">
      <c r="A99" s="32"/>
      <c r="B99" s="28"/>
    </row>
    <row r="100" spans="1:2" x14ac:dyDescent="0.25">
      <c r="A100" s="34" t="s">
        <v>72</v>
      </c>
      <c r="B100" s="42"/>
    </row>
    <row r="101" spans="1:2" x14ac:dyDescent="0.25">
      <c r="A101" s="39" t="s">
        <v>73</v>
      </c>
      <c r="B101" s="42">
        <v>0</v>
      </c>
    </row>
    <row r="102" spans="1:2" x14ac:dyDescent="0.25">
      <c r="A102" s="39" t="s">
        <v>74</v>
      </c>
      <c r="B102" s="43">
        <v>0</v>
      </c>
    </row>
    <row r="103" spans="1:2" x14ac:dyDescent="0.25">
      <c r="A103" s="44" t="s">
        <v>75</v>
      </c>
      <c r="B103" s="45"/>
    </row>
    <row r="104" spans="1:2" x14ac:dyDescent="0.25">
      <c r="A104" s="64"/>
      <c r="B104" s="64"/>
    </row>
    <row r="105" spans="1:2" x14ac:dyDescent="0.25">
      <c r="A105" s="9" t="s">
        <v>76</v>
      </c>
      <c r="B105" s="46"/>
    </row>
    <row r="106" spans="1:2" x14ac:dyDescent="0.25">
      <c r="A106" s="47" t="s">
        <v>77</v>
      </c>
      <c r="B106" s="48">
        <v>0</v>
      </c>
    </row>
    <row r="107" spans="1:2" x14ac:dyDescent="0.25">
      <c r="A107" s="47" t="s">
        <v>78</v>
      </c>
      <c r="B107" s="48"/>
    </row>
    <row r="108" spans="1:2" x14ac:dyDescent="0.25">
      <c r="A108" s="49" t="s">
        <v>79</v>
      </c>
      <c r="B108" s="48">
        <v>0</v>
      </c>
    </row>
    <row r="109" spans="1:2" x14ac:dyDescent="0.25">
      <c r="A109" s="14" t="s">
        <v>18</v>
      </c>
      <c r="B109" s="50">
        <v>1598.71</v>
      </c>
    </row>
    <row r="110" spans="1:2" x14ac:dyDescent="0.25">
      <c r="A110" s="14" t="s">
        <v>19</v>
      </c>
      <c r="B110" s="48">
        <v>10467.549999999999</v>
      </c>
    </row>
    <row r="111" spans="1:2" x14ac:dyDescent="0.25">
      <c r="A111" s="14" t="s">
        <v>21</v>
      </c>
      <c r="B111" s="48">
        <v>0</v>
      </c>
    </row>
    <row r="112" spans="1:2" x14ac:dyDescent="0.25">
      <c r="A112" s="14" t="s">
        <v>80</v>
      </c>
      <c r="B112" s="48">
        <v>0</v>
      </c>
    </row>
    <row r="113" spans="1:2" x14ac:dyDescent="0.25">
      <c r="A113" s="47" t="s">
        <v>81</v>
      </c>
      <c r="B113" s="48"/>
    </row>
    <row r="114" spans="1:2" x14ac:dyDescent="0.25">
      <c r="A114" s="14" t="s">
        <v>24</v>
      </c>
      <c r="B114" s="50">
        <v>4753109.7300000004</v>
      </c>
    </row>
    <row r="115" spans="1:2" x14ac:dyDescent="0.25">
      <c r="A115" s="14" t="s">
        <v>25</v>
      </c>
      <c r="B115" s="50">
        <v>237586.97</v>
      </c>
    </row>
    <row r="116" spans="1:2" x14ac:dyDescent="0.25">
      <c r="A116" s="14" t="s">
        <v>26</v>
      </c>
      <c r="B116" s="50">
        <v>12272994.119999999</v>
      </c>
    </row>
    <row r="117" spans="1:2" x14ac:dyDescent="0.25">
      <c r="A117" s="14" t="s">
        <v>27</v>
      </c>
      <c r="B117" s="50">
        <v>95.11</v>
      </c>
    </row>
    <row r="118" spans="1:2" x14ac:dyDescent="0.25">
      <c r="A118" s="44" t="s">
        <v>82</v>
      </c>
      <c r="B118" s="51">
        <f>(B38+B53)-(B98+B103)</f>
        <v>17283529.310000002</v>
      </c>
    </row>
    <row r="119" spans="1:2" x14ac:dyDescent="0.25">
      <c r="A119" s="52" t="s">
        <v>83</v>
      </c>
      <c r="B119" s="53"/>
    </row>
    <row r="120" spans="1:2" x14ac:dyDescent="0.25">
      <c r="A120" s="54" t="s">
        <v>84</v>
      </c>
      <c r="B120" s="55"/>
    </row>
    <row r="121" spans="1:2" x14ac:dyDescent="0.25">
      <c r="A121" s="56" t="s">
        <v>85</v>
      </c>
      <c r="B121" s="51">
        <v>0</v>
      </c>
    </row>
    <row r="122" spans="1:2" x14ac:dyDescent="0.25">
      <c r="A122" s="56" t="s">
        <v>86</v>
      </c>
      <c r="B122" s="51">
        <v>0</v>
      </c>
    </row>
    <row r="123" spans="1:2" x14ac:dyDescent="0.25">
      <c r="A123" s="56" t="s">
        <v>87</v>
      </c>
      <c r="B123" s="51">
        <v>0</v>
      </c>
    </row>
    <row r="124" spans="1:2" x14ac:dyDescent="0.25">
      <c r="A124" s="54" t="s">
        <v>88</v>
      </c>
      <c r="B124" s="57">
        <f>B121+B122+B123</f>
        <v>0</v>
      </c>
    </row>
    <row r="125" spans="1:2" x14ac:dyDescent="0.25">
      <c r="A125" s="65" t="s">
        <v>89</v>
      </c>
      <c r="B125" s="65"/>
    </row>
    <row r="126" spans="1:2" x14ac:dyDescent="0.25">
      <c r="A126" s="65"/>
      <c r="B126" s="65"/>
    </row>
    <row r="127" spans="1:2" x14ac:dyDescent="0.25">
      <c r="A127" s="65"/>
      <c r="B127" s="65"/>
    </row>
    <row r="128" spans="1:2" x14ac:dyDescent="0.25">
      <c r="A128" s="58" t="s">
        <v>90</v>
      </c>
      <c r="B128" s="58"/>
    </row>
    <row r="129" spans="1:2" x14ac:dyDescent="0.25">
      <c r="A129" s="58"/>
      <c r="B129" s="58"/>
    </row>
    <row r="130" spans="1:2" x14ac:dyDescent="0.25">
      <c r="A130" s="58" t="s">
        <v>91</v>
      </c>
      <c r="B130" s="58" t="s">
        <v>92</v>
      </c>
    </row>
    <row r="131" spans="1:2" x14ac:dyDescent="0.25">
      <c r="B131" s="60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4:B104"/>
    <mergeCell ref="A125:B127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2022-02-24T13:14:37Z</cp:lastPrinted>
  <dcterms:created xsi:type="dcterms:W3CDTF">2022-02-07T16:44:25Z</dcterms:created>
  <dcterms:modified xsi:type="dcterms:W3CDTF">2022-02-25T10:20:32Z</dcterms:modified>
</cp:coreProperties>
</file>