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nalista\Desktop\Formosa\"/>
    </mc:Choice>
  </mc:AlternateContent>
  <bookViews>
    <workbookView xWindow="0" yWindow="0" windowWidth="28800" windowHeight="12315"/>
  </bookViews>
  <sheets>
    <sheet name="Plan1" sheetId="1" r:id="rId1"/>
  </sheets>
  <calcPr calcId="15251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15" i="1" l="1"/>
  <c r="B96" i="1"/>
  <c r="B90" i="1"/>
  <c r="B83" i="1"/>
  <c r="B65" i="1"/>
  <c r="B59" i="1"/>
  <c r="B63" i="1" s="1"/>
  <c r="B66" i="1" s="1"/>
  <c r="B51" i="1"/>
  <c r="B56" i="1" s="1"/>
  <c r="B48" i="1"/>
  <c r="B34" i="1"/>
  <c r="B91" i="1" l="1"/>
  <c r="B109" i="1" s="1"/>
</calcChain>
</file>

<file path=xl/sharedStrings.xml><?xml version="1.0" encoding="utf-8"?>
<sst xmlns="http://schemas.openxmlformats.org/spreadsheetml/2006/main" count="105" uniqueCount="90">
  <si>
    <t>Relatório Mensal Comparativo de Recursos Recebidos, Gastos e Devolvidos ao Poder Público</t>
  </si>
  <si>
    <t xml:space="preserve">Metodologia de Avaliação da Transparência Ativa e Passiva - Organizações sem fins lucrativos que recebem recursos públicos e seus respectivos órgãos supervisores  - CGE/TCE- 2ª Edição -  2021 - Item  3.9/Financeiro                Fundamento legal: Item 12.1.p da Minuta Padrão do Contrato de Gestão-PGE e Item 31, anexo II da Resolução Normativa nº 013/2017 TCE-GO // Item 3.9 da Metodologia de avaliação O.S. CGE-TCE 2021 // Art. 6º, §3º, III da Lei estadual n° 18.025/2013 </t>
  </si>
  <si>
    <t>NOME DO ÓRGÃO PÚBLICO/CONTRATANTE:  Secretária de Estado da Saúde – SES</t>
  </si>
  <si>
    <t>CNPJ: 02.529.964/0001-57</t>
  </si>
  <si>
    <r>
      <rPr>
        <sz val="11"/>
        <color theme="1"/>
        <rFont val="Calibri"/>
        <family val="2"/>
        <scheme val="minor"/>
      </rPr>
      <t xml:space="preserve">NOME DA ORGANIZAÇÃO SOCIAL/CONTRATADA: </t>
    </r>
    <r>
      <rPr>
        <b/>
        <sz val="11"/>
        <color rgb="FF000000"/>
        <rFont val="Calibri"/>
        <family val="2"/>
        <charset val="1"/>
      </rPr>
      <t xml:space="preserve">IMED - </t>
    </r>
    <r>
      <rPr>
        <sz val="11"/>
        <color theme="1"/>
        <rFont val="Calibri"/>
        <family val="2"/>
        <scheme val="minor"/>
      </rPr>
      <t xml:space="preserve"> INSTITUTO DE MEDICINA, ESTUDOS E DESENVOLVIMENTO</t>
    </r>
  </si>
  <si>
    <t>CNPJ: 19.324.171/0001-02</t>
  </si>
  <si>
    <r>
      <rPr>
        <sz val="11"/>
        <color theme="1"/>
        <rFont val="Calibri"/>
        <family val="2"/>
        <scheme val="minor"/>
      </rPr>
      <t xml:space="preserve">NOME DA UNIDADE GERIDA: </t>
    </r>
    <r>
      <rPr>
        <b/>
        <sz val="11"/>
        <color rgb="FF000000"/>
        <rFont val="Calibri"/>
        <family val="2"/>
        <charset val="1"/>
      </rPr>
      <t xml:space="preserve"> </t>
    </r>
    <r>
      <rPr>
        <sz val="11"/>
        <color theme="1"/>
        <rFont val="Calibri"/>
        <family val="2"/>
        <scheme val="minor"/>
      </rPr>
      <t>HOSPITAL REGIONAL DE FORMOSA - César Saad Fayad  - HCAMP</t>
    </r>
  </si>
  <si>
    <t>CNPJ: 19.324.171/0006-09</t>
  </si>
  <si>
    <t>CONTRATO DE GESTÃO/ADITIVO Nº: 004/2021</t>
  </si>
  <si>
    <t>VIGÊNCIA DO CONTRATO DE GESTÃO/TERMO ADITIVO:                                                             INÍCIO 01/01/2021      E              TÉRMINO  02/07/2021</t>
  </si>
  <si>
    <r>
      <rPr>
        <sz val="11"/>
        <rFont val="Calibri"/>
        <family val="2"/>
        <charset val="1"/>
      </rPr>
      <t xml:space="preserve">PREVISÃO DE REPASSE MENSAL DO CONTRATO DE GESTÃO/ADITIVO - CUSTEIO : </t>
    </r>
    <r>
      <rPr>
        <sz val="11"/>
        <color theme="1"/>
        <rFont val="Calibri"/>
        <family val="2"/>
        <scheme val="minor"/>
      </rPr>
      <t xml:space="preserve"> R$ 3.809.206,03</t>
    </r>
  </si>
  <si>
    <t>PREVISÃO DE REPASSE MENSAL DO CONTRATO DE GESTÃO/ADITIVO - INVESTIMENTO :R$</t>
  </si>
  <si>
    <t>Relatório Financeiro Mensal</t>
  </si>
  <si>
    <t>Em Reais</t>
  </si>
  <si>
    <t>Competência: MARÇO /2021</t>
  </si>
  <si>
    <t xml:space="preserve">1. SALDO BANCÁRIO ANTERIOR  </t>
  </si>
  <si>
    <t>1.1 Caixa</t>
  </si>
  <si>
    <t>1.2 Banco conta movimento  (DETALHAR NÚMERO DA CONTA E FINALIDADE -SE CUSTEIO OU INVESTIMENTO)</t>
  </si>
  <si>
    <t>SANTANDER AG: 2175 C/C: 13004444-9</t>
  </si>
  <si>
    <t>C.E.F  AG: 3009  C/C: 1601-4</t>
  </si>
  <si>
    <t>C.E.F  AG: 3009  C/C: 1724-0</t>
  </si>
  <si>
    <t xml:space="preserve">SANTANDER  AG: 2175  C/C: 13008888-9 </t>
  </si>
  <si>
    <t>1.3 Aplicações financeiras  (DETALHAR NÚMERO DA CONTA E FINALIDADE -SE CUSTEIO OU INVESTIMENTO)</t>
  </si>
  <si>
    <t>SANTANDER AG: 2175 APLIC: 13004444-9</t>
  </si>
  <si>
    <t>SANTANDER AG: 2175 CDB: 13004444-9</t>
  </si>
  <si>
    <t xml:space="preserve">SANTANDER  AG: 2175  APLIC: 13008888-9 </t>
  </si>
  <si>
    <t>SALDO ANTERIOR (1= 1.1 + 1.2 + 1.3)</t>
  </si>
  <si>
    <t>2.ENTRADAS DE RECURSOS FINANCEIROS</t>
  </si>
  <si>
    <r>
      <rPr>
        <sz val="11"/>
        <color theme="1"/>
        <rFont val="Calibri"/>
        <family val="2"/>
        <scheme val="minor"/>
      </rPr>
      <t>2.1 Repasse - CUSTEIO  (</t>
    </r>
    <r>
      <rPr>
        <sz val="9"/>
        <color rgb="FF000000"/>
        <rFont val="Arial"/>
        <charset val="1"/>
      </rPr>
      <t>C.E.F  AG: 3009  C/C: 1601-4</t>
    </r>
    <r>
      <rPr>
        <sz val="11"/>
        <color theme="1"/>
        <rFont val="Calibri"/>
        <family val="2"/>
        <scheme val="minor"/>
      </rPr>
      <t>)</t>
    </r>
  </si>
  <si>
    <t>2.2 Repasse – INVESTIMENTO (DETALHAR NÚMERO DA CONTA)</t>
  </si>
  <si>
    <t>2.3 Rendimento sobre Aplicação Financeiras - CUSTEIO  (DETALHAR NÚMERO DA CONTA )</t>
  </si>
  <si>
    <t>2.4 Rendimento sobre Aplicação Financeiras - INVESTIMENTO (DETALHAR NÚMERO DA CONTA)</t>
  </si>
  <si>
    <t>2.5 Outras entradas (ex: convênio, doações - especificar)</t>
  </si>
  <si>
    <t>Recuperação de Despesas</t>
  </si>
  <si>
    <t>Aporte para Caixa</t>
  </si>
  <si>
    <t>Devolução do Saldo de Caixa</t>
  </si>
  <si>
    <t>TOTAL DE ENTRADAS (2= 2.1 + 2.2 + 2.3 + 2.4 + 2.5)</t>
  </si>
  <si>
    <t>3. RESGATE APLICAÇÃO FINANCEIRA</t>
  </si>
  <si>
    <t>3.1 Resgate Aplicação - CUSTEIO   (DETALHAR NÚMERO DA CONTA )</t>
  </si>
  <si>
    <t>3.2 Resgate Aplicação - INVESTIMENTO (DETALHAR NÚMERO DA CONTA )</t>
  </si>
  <si>
    <t>TOTAL DOS RESGATES (3= 3.1 + 3.2)</t>
  </si>
  <si>
    <t>4. APLICAÇÃO FINANCEIRA</t>
  </si>
  <si>
    <t>4.1 Aplicação Financeira - CUSTEIO  (DETALHAR NÚMERO DA CONTA )</t>
  </si>
  <si>
    <t xml:space="preserve">TOTAL APLICAÇÃO FINANCEIRA- CUSTEIO </t>
  </si>
  <si>
    <t>4.2 Aplicação Financeira  - INVESTIMENTO (DETALHAR NÚMERO DA CONTA )</t>
  </si>
  <si>
    <t>TOTAL APLICAÇÃO FINANCEIRA- INVESTIMENTO</t>
  </si>
  <si>
    <t>TOTAL DAS APLICAÇÕES FINANCEIRAS (4= 4.1+4.2)</t>
  </si>
  <si>
    <t>5. SAÍDAS DE RECURSOS FINANCEIROS</t>
  </si>
  <si>
    <t>5.1 PAGAMENTOS REALIZADOS - CUSTEIO</t>
  </si>
  <si>
    <t>5.1.1 Pessoal</t>
  </si>
  <si>
    <t>5.1.2 Serviços</t>
  </si>
  <si>
    <t>5.1.3 Materiais e Insumos</t>
  </si>
  <si>
    <t xml:space="preserve">5.1.4 Bloqueio Judicial </t>
  </si>
  <si>
    <t>5.1.5 Tributos: Impostos,Taxas e Contribuições</t>
  </si>
  <si>
    <t>5.1.6 Encargos Sociais</t>
  </si>
  <si>
    <t>5.1.7 Despesa Administrativa quando O.S. e unidade gerida se situarem em localidades diversas (Item 12.1.v da Minuta Padrão do Contrato de Gestão – PGE).</t>
  </si>
  <si>
    <t>5.1.8 Outros (especificar a despesa)</t>
  </si>
  <si>
    <t>Concessionárias (Água, luz e telefonia)</t>
  </si>
  <si>
    <t>Rescisões Trabalhistas</t>
  </si>
  <si>
    <t>Alugueis</t>
  </si>
  <si>
    <t>Reembolso de Despesas</t>
  </si>
  <si>
    <t>Encargos Sobre Rescisões Trabalhistas</t>
  </si>
  <si>
    <r>
      <rPr>
        <b/>
        <sz val="11"/>
        <color rgb="FF000000"/>
        <rFont val="Calibri"/>
        <family val="2"/>
        <charset val="1"/>
      </rPr>
      <t>TOTAL DE PAGAMENTOS - CUSTEIO</t>
    </r>
    <r>
      <rPr>
        <b/>
        <sz val="11"/>
        <color rgb="FFFF0000"/>
        <rFont val="Calibri"/>
        <family val="2"/>
        <charset val="1"/>
      </rPr>
      <t xml:space="preserve"> </t>
    </r>
    <r>
      <rPr>
        <b/>
        <sz val="11"/>
        <rFont val="Calibri"/>
        <family val="2"/>
        <charset val="1"/>
      </rPr>
      <t>(5= 5.1.1 +5.1.2 + 5.1.3 + 5.1.4 + 5.1.5 +5.1.6 + 5.17 + 5.1.8)</t>
    </r>
  </si>
  <si>
    <t>5.2 PAGAMENTOS REALIZADOS - INVESTIMENTOS</t>
  </si>
  <si>
    <t>5.2.1 Aquisições de Bens (equipamentos, mobiliários,etc)</t>
  </si>
  <si>
    <t>5.2.2 Aquisições de Bens Imobilizados</t>
  </si>
  <si>
    <t>5.2.3 Aquisições Direito de Uso de Software</t>
  </si>
  <si>
    <t>5.2.4 Outros (discriminar)</t>
  </si>
  <si>
    <t>TOTAL DE PAGAMENTOS - INVESTIMENTO (5.2= 5.2.1 + 5.2.2 + 5.2.3 + 5.2.4)</t>
  </si>
  <si>
    <t>TOTAL GERAL DOS PAGAMENTOS (5=5.1+5.2)</t>
  </si>
  <si>
    <t>6.VALORES DEVOLVIDOS À CONTRATANTE</t>
  </si>
  <si>
    <t xml:space="preserve">6.1 Valores Devolvidos à Contratante - CUSTEIO </t>
  </si>
  <si>
    <t>6.2 Valores Devolvidos à Contratante -INVESTIMENTO</t>
  </si>
  <si>
    <t>TOTAL VALORES DEVOLVIDOS (6= 6.1 + 6.2)</t>
  </si>
  <si>
    <t>7.SALDO BANCÁRIO FINAL EM 31/03/2021</t>
  </si>
  <si>
    <t>7.1 Caixa</t>
  </si>
  <si>
    <t>7.2. Banco Conta Movimento  (DETALHAR NÚMERO DA CONTA E FINALIDADE -SE CUSTEIO OU INVESTIMENTO)</t>
  </si>
  <si>
    <t xml:space="preserve">SANTANDER AG: 2175 CONTA APLIC: 13008888-9 </t>
  </si>
  <si>
    <t>7.3 Aplicações Financeiras  (DETALHAR NÚMERO DA CONTA E FINALIDADE -SE CUSTEIO OU INVESTIMENTO)</t>
  </si>
  <si>
    <t xml:space="preserve">SALDO BANCÁRIO FINAL : 7= (1+2) -(4+5+6)  </t>
  </si>
  <si>
    <t>Fonte: Extratos bancários e Balancete Contábil.</t>
  </si>
  <si>
    <t>8.INFORMAÇÕES COMPLEMENTARES - GLOSAS</t>
  </si>
  <si>
    <t>8.1 Glosa - servidores cedidos</t>
  </si>
  <si>
    <t>8.2 Glosa - não cumprimento das metas</t>
  </si>
  <si>
    <t>8.3 Glosa - outras (discriminar)</t>
  </si>
  <si>
    <t>TOTAL DAS GLOSAS</t>
  </si>
  <si>
    <t xml:space="preserve">9.Nota Explicativa: </t>
  </si>
  <si>
    <t xml:space="preserve">Assinatura do Resposável pela Area financeira (obrigatória): </t>
  </si>
  <si>
    <t xml:space="preserve">Assinatura do Contador: </t>
  </si>
  <si>
    <t>Formosa, 30 de Março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</si>
</sst>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rgb="FF000000"/>
      <name val="Calibri"/>
      <family val="2"/>
      <charset val="1"/>
    </font>
    <font>
      <sz val="9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name val="Calibri"/>
      <family val="2"/>
      <charset val="1"/>
    </font>
    <font>
      <b/>
      <sz val="20"/>
      <name val="Calibri"/>
      <family val="2"/>
      <charset val="1"/>
    </font>
    <font>
      <b/>
      <sz val="20"/>
      <color rgb="FF000000"/>
      <name val="Calibri"/>
      <family val="2"/>
      <charset val="1"/>
    </font>
    <font>
      <b/>
      <sz val="11"/>
      <name val="Calibri"/>
      <family val="2"/>
      <charset val="1"/>
    </font>
    <font>
      <sz val="9"/>
      <color rgb="FF000000"/>
      <name val="Arial"/>
      <charset val="1"/>
    </font>
    <font>
      <sz val="9"/>
      <name val="Arial"/>
      <charset val="1"/>
    </font>
    <font>
      <b/>
      <sz val="11"/>
      <color rgb="FFFF0000"/>
      <name val="Calibri"/>
      <family val="2"/>
      <charset val="1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7F7F7F"/>
        <bgColor rgb="FF666699"/>
      </patternFill>
    </fill>
    <fill>
      <patternFill patternType="solid">
        <fgColor rgb="FFFFFFFF"/>
        <bgColor rgb="FFF2F2F2"/>
      </patternFill>
    </fill>
    <fill>
      <patternFill patternType="solid">
        <fgColor rgb="FFA6A6A6"/>
        <bgColor rgb="FFBFBFBF"/>
      </patternFill>
    </fill>
    <fill>
      <patternFill patternType="solid">
        <fgColor rgb="FFBFBFBF"/>
        <bgColor rgb="FFC0C0C0"/>
      </patternFill>
    </fill>
    <fill>
      <patternFill patternType="solid">
        <fgColor rgb="FFF2F2F2"/>
        <bgColor rgb="FFFFFF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1">
    <xf numFmtId="0" fontId="0" fillId="0" borderId="0" xfId="0"/>
    <xf numFmtId="0" fontId="0" fillId="3" borderId="1" xfId="0" applyFont="1" applyFill="1" applyBorder="1" applyAlignment="1">
      <alignment vertical="center"/>
    </xf>
    <xf numFmtId="4" fontId="0" fillId="3" borderId="1" xfId="0" applyNumberFormat="1" applyFont="1" applyFill="1" applyBorder="1" applyAlignment="1">
      <alignment horizontal="right"/>
    </xf>
    <xf numFmtId="0" fontId="0" fillId="3" borderId="1" xfId="0" applyFont="1" applyFill="1" applyBorder="1"/>
    <xf numFmtId="0" fontId="0" fillId="3" borderId="1" xfId="0" applyFont="1" applyFill="1" applyBorder="1" applyAlignment="1"/>
    <xf numFmtId="0" fontId="5" fillId="3" borderId="1" xfId="0" applyFont="1" applyFill="1" applyBorder="1"/>
    <xf numFmtId="4" fontId="5" fillId="3" borderId="1" xfId="0" applyNumberFormat="1" applyFont="1" applyFill="1" applyBorder="1" applyAlignment="1">
      <alignment horizontal="left"/>
    </xf>
    <xf numFmtId="0" fontId="7" fillId="3" borderId="1" xfId="0" applyFont="1" applyFill="1" applyBorder="1" applyAlignment="1">
      <alignment horizontal="center" vertical="center"/>
    </xf>
    <xf numFmtId="0" fontId="8" fillId="3" borderId="1" xfId="0" applyFont="1" applyFill="1" applyBorder="1"/>
    <xf numFmtId="0" fontId="4" fillId="4" borderId="1" xfId="0" applyFont="1" applyFill="1" applyBorder="1" applyAlignment="1">
      <alignment horizontal="left" vertical="center"/>
    </xf>
    <xf numFmtId="4" fontId="4" fillId="4" borderId="1" xfId="0" applyNumberFormat="1" applyFont="1" applyFill="1" applyBorder="1" applyAlignment="1">
      <alignment horizontal="right" vertical="center"/>
    </xf>
    <xf numFmtId="4" fontId="0" fillId="3" borderId="1" xfId="0" applyNumberFormat="1" applyFont="1" applyFill="1" applyBorder="1" applyAlignment="1">
      <alignment vertical="center" shrinkToFit="1"/>
    </xf>
    <xf numFmtId="4" fontId="0" fillId="3" borderId="1" xfId="1" applyNumberFormat="1" applyFont="1" applyFill="1" applyBorder="1" applyAlignment="1" applyProtection="1">
      <alignment vertical="center"/>
    </xf>
    <xf numFmtId="4" fontId="0" fillId="0" borderId="1" xfId="1" applyNumberFormat="1" applyFont="1" applyBorder="1" applyAlignment="1" applyProtection="1">
      <alignment vertical="center"/>
    </xf>
    <xf numFmtId="4" fontId="9" fillId="3" borderId="1" xfId="0" applyNumberFormat="1" applyFont="1" applyFill="1" applyBorder="1" applyAlignment="1">
      <alignment vertical="center" shrinkToFit="1"/>
    </xf>
    <xf numFmtId="49" fontId="10" fillId="0" borderId="1" xfId="0" applyNumberFormat="1" applyFont="1" applyBorder="1" applyAlignment="1" applyProtection="1">
      <alignment horizontal="left" vertical="center" wrapText="1" shrinkToFit="1"/>
    </xf>
    <xf numFmtId="4" fontId="9" fillId="0" borderId="1" xfId="1" applyNumberFormat="1" applyFont="1" applyBorder="1" applyAlignment="1" applyProtection="1">
      <alignment vertical="center"/>
    </xf>
    <xf numFmtId="0" fontId="4" fillId="3" borderId="1" xfId="0" applyFont="1" applyFill="1" applyBorder="1" applyAlignment="1">
      <alignment horizontal="left" vertical="center"/>
    </xf>
    <xf numFmtId="4" fontId="4" fillId="3" borderId="1" xfId="1" applyNumberFormat="1" applyFont="1" applyFill="1" applyBorder="1" applyAlignment="1" applyProtection="1">
      <alignment vertical="center"/>
    </xf>
    <xf numFmtId="4" fontId="0" fillId="0" borderId="1" xfId="0" applyNumberFormat="1" applyFont="1" applyBorder="1" applyAlignment="1">
      <alignment vertical="center" shrinkToFit="1"/>
    </xf>
    <xf numFmtId="0" fontId="0" fillId="3" borderId="1" xfId="0" applyFont="1" applyFill="1" applyBorder="1" applyAlignment="1">
      <alignment vertical="center" wrapText="1"/>
    </xf>
    <xf numFmtId="4" fontId="9" fillId="0" borderId="1" xfId="0" applyNumberFormat="1" applyFont="1" applyBorder="1" applyAlignment="1">
      <alignment vertical="center"/>
    </xf>
    <xf numFmtId="4" fontId="0" fillId="0" borderId="1" xfId="0" applyNumberFormat="1" applyFont="1" applyBorder="1" applyAlignment="1">
      <alignment vertical="center"/>
    </xf>
    <xf numFmtId="0" fontId="0" fillId="0" borderId="1" xfId="0" applyBorder="1"/>
    <xf numFmtId="4" fontId="0" fillId="3" borderId="1" xfId="0" applyNumberFormat="1" applyFont="1" applyFill="1" applyBorder="1" applyAlignment="1">
      <alignment vertical="center"/>
    </xf>
    <xf numFmtId="0" fontId="8" fillId="3" borderId="1" xfId="0" applyFont="1" applyFill="1" applyBorder="1" applyAlignment="1">
      <alignment vertical="center"/>
    </xf>
    <xf numFmtId="4" fontId="8" fillId="3" borderId="1" xfId="0" applyNumberFormat="1" applyFont="1" applyFill="1" applyBorder="1" applyAlignment="1">
      <alignment vertical="center"/>
    </xf>
    <xf numFmtId="0" fontId="8" fillId="0" borderId="1" xfId="0" applyFont="1" applyBorder="1" applyAlignment="1">
      <alignment vertical="center"/>
    </xf>
    <xf numFmtId="4" fontId="5" fillId="0" borderId="1" xfId="0" applyNumberFormat="1" applyFont="1" applyBorder="1" applyAlignment="1">
      <alignment vertical="center"/>
    </xf>
    <xf numFmtId="0" fontId="4" fillId="5" borderId="1" xfId="0" applyFont="1" applyFill="1" applyBorder="1" applyAlignment="1">
      <alignment vertical="center"/>
    </xf>
    <xf numFmtId="4" fontId="5" fillId="5" borderId="1" xfId="0" applyNumberFormat="1" applyFont="1" applyFill="1" applyBorder="1" applyAlignment="1">
      <alignment vertical="center"/>
    </xf>
    <xf numFmtId="4" fontId="0" fillId="0" borderId="1" xfId="0" applyNumberFormat="1" applyBorder="1"/>
    <xf numFmtId="4" fontId="4" fillId="0" borderId="1" xfId="0" applyNumberFormat="1" applyFont="1" applyBorder="1" applyAlignment="1">
      <alignment vertical="center"/>
    </xf>
    <xf numFmtId="0" fontId="4" fillId="3" borderId="1" xfId="0" applyFont="1" applyFill="1" applyBorder="1" applyAlignment="1">
      <alignment vertical="center"/>
    </xf>
    <xf numFmtId="4" fontId="5" fillId="3" borderId="1" xfId="0" applyNumberFormat="1" applyFont="1" applyFill="1" applyBorder="1" applyAlignment="1">
      <alignment horizontal="right"/>
    </xf>
    <xf numFmtId="0" fontId="4" fillId="4" borderId="1" xfId="0" applyFont="1" applyFill="1" applyBorder="1" applyAlignment="1">
      <alignment vertical="center"/>
    </xf>
    <xf numFmtId="4" fontId="5" fillId="4" borderId="1" xfId="0" applyNumberFormat="1" applyFont="1" applyFill="1" applyBorder="1" applyAlignment="1">
      <alignment vertical="center"/>
    </xf>
    <xf numFmtId="0" fontId="5" fillId="3" borderId="1" xfId="0" applyFont="1" applyFill="1" applyBorder="1" applyAlignment="1">
      <alignment vertical="center" wrapText="1"/>
    </xf>
    <xf numFmtId="2" fontId="0" fillId="0" borderId="1" xfId="0" applyNumberFormat="1" applyBorder="1"/>
    <xf numFmtId="4" fontId="8" fillId="5" borderId="1" xfId="0" applyNumberFormat="1" applyFont="1" applyFill="1" applyBorder="1" applyAlignment="1">
      <alignment horizontal="right"/>
    </xf>
    <xf numFmtId="4" fontId="5" fillId="5" borderId="1" xfId="0" applyNumberFormat="1" applyFont="1" applyFill="1" applyBorder="1" applyAlignment="1">
      <alignment horizontal="right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/>
    </xf>
    <xf numFmtId="4" fontId="4" fillId="3" borderId="1" xfId="0" applyNumberFormat="1" applyFont="1" applyFill="1" applyBorder="1" applyAlignment="1">
      <alignment vertical="center"/>
    </xf>
    <xf numFmtId="4" fontId="5" fillId="3" borderId="1" xfId="0" applyNumberFormat="1" applyFont="1" applyFill="1" applyBorder="1" applyAlignment="1">
      <alignment vertical="center"/>
    </xf>
    <xf numFmtId="4" fontId="0" fillId="0" borderId="1" xfId="0" applyNumberFormat="1" applyFont="1" applyBorder="1" applyAlignment="1">
      <alignment horizontal="right"/>
    </xf>
    <xf numFmtId="0" fontId="4" fillId="6" borderId="1" xfId="0" applyFont="1" applyFill="1" applyBorder="1" applyAlignment="1">
      <alignment vertical="center"/>
    </xf>
    <xf numFmtId="4" fontId="4" fillId="6" borderId="1" xfId="0" applyNumberFormat="1" applyFont="1" applyFill="1" applyBorder="1" applyAlignment="1">
      <alignment horizontal="right"/>
    </xf>
    <xf numFmtId="4" fontId="0" fillId="4" borderId="1" xfId="1" applyNumberFormat="1" applyFont="1" applyFill="1" applyBorder="1" applyAlignment="1" applyProtection="1">
      <alignment vertical="center"/>
    </xf>
    <xf numFmtId="4" fontId="0" fillId="6" borderId="1" xfId="0" applyNumberFormat="1" applyFont="1" applyFill="1" applyBorder="1" applyAlignment="1">
      <alignment vertical="center" shrinkToFit="1"/>
    </xf>
    <xf numFmtId="4" fontId="0" fillId="6" borderId="1" xfId="1" applyNumberFormat="1" applyFont="1" applyFill="1" applyBorder="1" applyAlignment="1" applyProtection="1">
      <alignment vertical="center"/>
    </xf>
    <xf numFmtId="4" fontId="9" fillId="6" borderId="1" xfId="1" applyNumberFormat="1" applyFont="1" applyFill="1" applyBorder="1" applyAlignment="1" applyProtection="1">
      <alignment vertical="center"/>
    </xf>
    <xf numFmtId="4" fontId="4" fillId="6" borderId="1" xfId="1" applyNumberFormat="1" applyFont="1" applyFill="1" applyBorder="1" applyAlignment="1" applyProtection="1">
      <alignment vertical="center"/>
    </xf>
    <xf numFmtId="0" fontId="0" fillId="6" borderId="1" xfId="0" applyFont="1" applyFill="1" applyBorder="1"/>
    <xf numFmtId="4" fontId="0" fillId="6" borderId="1" xfId="0" applyNumberFormat="1" applyFont="1" applyFill="1" applyBorder="1" applyAlignment="1">
      <alignment horizontal="right"/>
    </xf>
    <xf numFmtId="0" fontId="4" fillId="5" borderId="1" xfId="0" applyFont="1" applyFill="1" applyBorder="1" applyAlignment="1">
      <alignment vertical="top"/>
    </xf>
    <xf numFmtId="0" fontId="0" fillId="5" borderId="1" xfId="0" applyFont="1" applyFill="1" applyBorder="1" applyAlignment="1">
      <alignment vertical="top"/>
    </xf>
    <xf numFmtId="0" fontId="0" fillId="6" borderId="1" xfId="0" applyFont="1" applyFill="1" applyBorder="1" applyAlignment="1">
      <alignment vertical="top"/>
    </xf>
    <xf numFmtId="4" fontId="4" fillId="5" borderId="1" xfId="1" applyNumberFormat="1" applyFont="1" applyFill="1" applyBorder="1" applyAlignment="1" applyProtection="1">
      <alignment vertical="center"/>
    </xf>
    <xf numFmtId="0" fontId="0" fillId="0" borderId="0" xfId="0" applyFont="1" applyBorder="1"/>
    <xf numFmtId="0" fontId="0" fillId="0" borderId="0" xfId="0" applyFont="1"/>
    <xf numFmtId="14" fontId="12" fillId="0" borderId="0" xfId="0" applyNumberFormat="1" applyFont="1"/>
    <xf numFmtId="0" fontId="0" fillId="3" borderId="1" xfId="0" applyFont="1" applyFill="1" applyBorder="1" applyAlignment="1">
      <alignment horizontal="left"/>
    </xf>
    <xf numFmtId="0" fontId="0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right" vertical="center"/>
    </xf>
    <xf numFmtId="0" fontId="4" fillId="3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left" vertical="top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28575</xdr:colOff>
      <xdr:row>0</xdr:row>
      <xdr:rowOff>0</xdr:rowOff>
    </xdr:from>
    <xdr:to>
      <xdr:col>1</xdr:col>
      <xdr:colOff>2505075</xdr:colOff>
      <xdr:row>0</xdr:row>
      <xdr:rowOff>771525</xdr:rowOff>
    </xdr:to>
    <xdr:pic>
      <xdr:nvPicPr>
        <xdr:cNvPr id="2" name="Figura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8575" y="0"/>
          <a:ext cx="8686800" cy="771525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0</xdr:col>
      <xdr:colOff>3762375</xdr:colOff>
      <xdr:row>117</xdr:row>
      <xdr:rowOff>95250</xdr:rowOff>
    </xdr:from>
    <xdr:to>
      <xdr:col>0</xdr:col>
      <xdr:colOff>5305425</xdr:colOff>
      <xdr:row>121</xdr:row>
      <xdr:rowOff>181740</xdr:rowOff>
    </xdr:to>
    <xdr:pic>
      <xdr:nvPicPr>
        <xdr:cNvPr id="3" name="Imagem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762375" y="23726775"/>
          <a:ext cx="1543050" cy="8484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121"/>
  <sheetViews>
    <sheetView tabSelected="1" topLeftCell="A103" workbookViewId="0">
      <selection activeCell="B126" sqref="B126"/>
    </sheetView>
  </sheetViews>
  <sheetFormatPr defaultRowHeight="15" x14ac:dyDescent="0.25"/>
  <cols>
    <col min="1" max="1" width="93.140625" style="60" customWidth="1"/>
    <col min="2" max="2" width="41.140625" style="60" customWidth="1"/>
  </cols>
  <sheetData>
    <row r="1" spans="1:2" ht="69" customHeight="1" x14ac:dyDescent="0.25">
      <c r="A1" s="63"/>
      <c r="B1" s="63"/>
    </row>
    <row r="2" spans="1:2" x14ac:dyDescent="0.25">
      <c r="A2" s="64" t="s">
        <v>0</v>
      </c>
      <c r="B2" s="64"/>
    </row>
    <row r="3" spans="1:2" x14ac:dyDescent="0.25">
      <c r="A3" s="64"/>
      <c r="B3" s="64"/>
    </row>
    <row r="4" spans="1:2" x14ac:dyDescent="0.25">
      <c r="A4" s="64"/>
      <c r="B4" s="64"/>
    </row>
    <row r="5" spans="1:2" x14ac:dyDescent="0.25">
      <c r="A5" s="64"/>
      <c r="B5" s="64"/>
    </row>
    <row r="6" spans="1:2" ht="18.75" customHeight="1" x14ac:dyDescent="0.25">
      <c r="A6" s="65" t="s">
        <v>1</v>
      </c>
      <c r="B6" s="65"/>
    </row>
    <row r="7" spans="1:2" ht="25.5" customHeight="1" x14ac:dyDescent="0.25">
      <c r="A7" s="65"/>
      <c r="B7" s="65"/>
    </row>
    <row r="8" spans="1:2" x14ac:dyDescent="0.25">
      <c r="A8" s="66" t="s">
        <v>2</v>
      </c>
      <c r="B8" s="66"/>
    </row>
    <row r="9" spans="1:2" x14ac:dyDescent="0.25">
      <c r="A9" s="1" t="s">
        <v>3</v>
      </c>
      <c r="B9" s="2"/>
    </row>
    <row r="10" spans="1:2" x14ac:dyDescent="0.25">
      <c r="A10" s="62" t="s">
        <v>4</v>
      </c>
      <c r="B10" s="62"/>
    </row>
    <row r="11" spans="1:2" x14ac:dyDescent="0.25">
      <c r="A11" s="3" t="s">
        <v>5</v>
      </c>
      <c r="B11" s="2"/>
    </row>
    <row r="12" spans="1:2" x14ac:dyDescent="0.25">
      <c r="A12" s="62" t="s">
        <v>6</v>
      </c>
      <c r="B12" s="62"/>
    </row>
    <row r="13" spans="1:2" x14ac:dyDescent="0.25">
      <c r="A13" s="3" t="s">
        <v>7</v>
      </c>
      <c r="B13" s="2"/>
    </row>
    <row r="14" spans="1:2" x14ac:dyDescent="0.25">
      <c r="A14" s="4" t="s">
        <v>8</v>
      </c>
      <c r="B14" s="4"/>
    </row>
    <row r="15" spans="1:2" x14ac:dyDescent="0.25">
      <c r="A15" s="62" t="s">
        <v>9</v>
      </c>
      <c r="B15" s="62"/>
    </row>
    <row r="16" spans="1:2" x14ac:dyDescent="0.25">
      <c r="A16" s="3"/>
      <c r="B16" s="2"/>
    </row>
    <row r="17" spans="1:2" x14ac:dyDescent="0.25">
      <c r="A17" s="5" t="s">
        <v>10</v>
      </c>
      <c r="B17" s="6"/>
    </row>
    <row r="18" spans="1:2" x14ac:dyDescent="0.25">
      <c r="A18" s="5" t="s">
        <v>11</v>
      </c>
      <c r="B18" s="6"/>
    </row>
    <row r="19" spans="1:2" x14ac:dyDescent="0.25">
      <c r="A19" s="5"/>
      <c r="B19" s="6"/>
    </row>
    <row r="20" spans="1:2" ht="26.25" x14ac:dyDescent="0.25">
      <c r="A20" s="67" t="s">
        <v>12</v>
      </c>
      <c r="B20" s="67"/>
    </row>
    <row r="21" spans="1:2" ht="26.25" x14ac:dyDescent="0.25">
      <c r="A21" s="7"/>
      <c r="B21" s="68" t="s">
        <v>13</v>
      </c>
    </row>
    <row r="22" spans="1:2" x14ac:dyDescent="0.25">
      <c r="A22" s="8" t="s">
        <v>14</v>
      </c>
      <c r="B22" s="68"/>
    </row>
    <row r="23" spans="1:2" x14ac:dyDescent="0.25">
      <c r="A23" s="9" t="s">
        <v>15</v>
      </c>
      <c r="B23" s="10"/>
    </row>
    <row r="24" spans="1:2" x14ac:dyDescent="0.25">
      <c r="A24" s="11" t="s">
        <v>16</v>
      </c>
      <c r="B24" s="12">
        <v>0</v>
      </c>
    </row>
    <row r="25" spans="1:2" x14ac:dyDescent="0.25">
      <c r="A25" s="11" t="s">
        <v>17</v>
      </c>
      <c r="B25" s="13">
        <v>0</v>
      </c>
    </row>
    <row r="26" spans="1:2" x14ac:dyDescent="0.25">
      <c r="A26" s="14" t="s">
        <v>18</v>
      </c>
      <c r="B26" s="13">
        <v>1023031.57</v>
      </c>
    </row>
    <row r="27" spans="1:2" x14ac:dyDescent="0.25">
      <c r="A27" s="15" t="s">
        <v>19</v>
      </c>
      <c r="B27" s="13">
        <v>2269.4899999999998</v>
      </c>
    </row>
    <row r="28" spans="1:2" x14ac:dyDescent="0.25">
      <c r="A28" s="15" t="s">
        <v>20</v>
      </c>
      <c r="B28" s="13">
        <v>0</v>
      </c>
    </row>
    <row r="29" spans="1:2" x14ac:dyDescent="0.25">
      <c r="A29" s="11" t="s">
        <v>21</v>
      </c>
      <c r="B29" s="13">
        <v>0</v>
      </c>
    </row>
    <row r="30" spans="1:2" x14ac:dyDescent="0.25">
      <c r="A30" s="11" t="s">
        <v>22</v>
      </c>
      <c r="B30" s="13"/>
    </row>
    <row r="31" spans="1:2" x14ac:dyDescent="0.25">
      <c r="A31" s="15" t="s">
        <v>23</v>
      </c>
      <c r="B31" s="16">
        <v>104329.33</v>
      </c>
    </row>
    <row r="32" spans="1:2" x14ac:dyDescent="0.25">
      <c r="A32" s="15" t="s">
        <v>24</v>
      </c>
      <c r="B32" s="16">
        <v>0</v>
      </c>
    </row>
    <row r="33" spans="1:2" x14ac:dyDescent="0.25">
      <c r="A33" s="11" t="s">
        <v>25</v>
      </c>
      <c r="B33" s="16">
        <v>0</v>
      </c>
    </row>
    <row r="34" spans="1:2" x14ac:dyDescent="0.25">
      <c r="A34" s="17" t="s">
        <v>26</v>
      </c>
      <c r="B34" s="18">
        <f>B24+B25+B26+B27+B28+B30+B31+B32+B33</f>
        <v>1129630.3899999999</v>
      </c>
    </row>
    <row r="35" spans="1:2" x14ac:dyDescent="0.25">
      <c r="A35" s="19"/>
      <c r="B35" s="13"/>
    </row>
    <row r="36" spans="1:2" x14ac:dyDescent="0.25">
      <c r="A36" s="9" t="s">
        <v>27</v>
      </c>
      <c r="B36" s="9"/>
    </row>
    <row r="37" spans="1:2" x14ac:dyDescent="0.25">
      <c r="A37" s="20" t="s">
        <v>28</v>
      </c>
      <c r="B37" s="21">
        <v>8437939.7200000007</v>
      </c>
    </row>
    <row r="38" spans="1:2" x14ac:dyDescent="0.25">
      <c r="A38" s="20" t="s">
        <v>29</v>
      </c>
      <c r="B38" s="22">
        <v>0</v>
      </c>
    </row>
    <row r="39" spans="1:2" x14ac:dyDescent="0.25">
      <c r="A39" s="1" t="s">
        <v>30</v>
      </c>
      <c r="B39" s="21"/>
    </row>
    <row r="40" spans="1:2" x14ac:dyDescent="0.25">
      <c r="A40" s="15" t="s">
        <v>23</v>
      </c>
      <c r="B40" s="23">
        <v>131.19</v>
      </c>
    </row>
    <row r="41" spans="1:2" x14ac:dyDescent="0.25">
      <c r="A41" s="15" t="s">
        <v>24</v>
      </c>
      <c r="B41" s="21">
        <v>0</v>
      </c>
    </row>
    <row r="42" spans="1:2" x14ac:dyDescent="0.25">
      <c r="A42" s="11" t="s">
        <v>25</v>
      </c>
      <c r="B42" s="21">
        <v>0</v>
      </c>
    </row>
    <row r="43" spans="1:2" x14ac:dyDescent="0.25">
      <c r="A43" s="1" t="s">
        <v>31</v>
      </c>
      <c r="B43" s="22">
        <v>0</v>
      </c>
    </row>
    <row r="44" spans="1:2" x14ac:dyDescent="0.25">
      <c r="A44" s="1" t="s">
        <v>32</v>
      </c>
      <c r="B44" s="24">
        <v>0</v>
      </c>
    </row>
    <row r="45" spans="1:2" x14ac:dyDescent="0.25">
      <c r="A45" s="1" t="s">
        <v>33</v>
      </c>
      <c r="B45" s="24">
        <v>5066</v>
      </c>
    </row>
    <row r="46" spans="1:2" x14ac:dyDescent="0.25">
      <c r="A46" s="1" t="s">
        <v>34</v>
      </c>
      <c r="B46" s="24">
        <v>5000</v>
      </c>
    </row>
    <row r="47" spans="1:2" x14ac:dyDescent="0.25">
      <c r="A47" s="1" t="s">
        <v>35</v>
      </c>
      <c r="B47" s="24">
        <v>483</v>
      </c>
    </row>
    <row r="48" spans="1:2" x14ac:dyDescent="0.25">
      <c r="A48" s="25" t="s">
        <v>36</v>
      </c>
      <c r="B48" s="26">
        <f>SUM(B37:B47)</f>
        <v>8448619.9100000001</v>
      </c>
    </row>
    <row r="49" spans="1:2" x14ac:dyDescent="0.25">
      <c r="A49" s="27"/>
      <c r="B49" s="28"/>
    </row>
    <row r="50" spans="1:2" x14ac:dyDescent="0.25">
      <c r="A50" s="29" t="s">
        <v>37</v>
      </c>
      <c r="B50" s="30"/>
    </row>
    <row r="51" spans="1:2" x14ac:dyDescent="0.25">
      <c r="A51" s="20" t="s">
        <v>38</v>
      </c>
      <c r="B51" s="28">
        <f>B52+B53+B54</f>
        <v>2495001.9500000002</v>
      </c>
    </row>
    <row r="52" spans="1:2" x14ac:dyDescent="0.25">
      <c r="A52" s="15" t="s">
        <v>23</v>
      </c>
      <c r="B52" s="31">
        <v>2495001.9500000002</v>
      </c>
    </row>
    <row r="53" spans="1:2" x14ac:dyDescent="0.25">
      <c r="A53" s="15" t="s">
        <v>24</v>
      </c>
      <c r="B53" s="22">
        <v>0</v>
      </c>
    </row>
    <row r="54" spans="1:2" x14ac:dyDescent="0.25">
      <c r="A54" s="11" t="s">
        <v>25</v>
      </c>
      <c r="B54" s="22">
        <v>0</v>
      </c>
    </row>
    <row r="55" spans="1:2" x14ac:dyDescent="0.25">
      <c r="A55" s="20" t="s">
        <v>39</v>
      </c>
      <c r="B55" s="22">
        <v>0</v>
      </c>
    </row>
    <row r="56" spans="1:2" x14ac:dyDescent="0.25">
      <c r="A56" s="25" t="s">
        <v>40</v>
      </c>
      <c r="B56" s="32">
        <f>B51+B55</f>
        <v>2495001.9500000002</v>
      </c>
    </row>
    <row r="57" spans="1:2" x14ac:dyDescent="0.25">
      <c r="A57" s="33"/>
      <c r="B57" s="34"/>
    </row>
    <row r="58" spans="1:2" x14ac:dyDescent="0.25">
      <c r="A58" s="35" t="s">
        <v>41</v>
      </c>
      <c r="B58" s="36"/>
    </row>
    <row r="59" spans="1:2" x14ac:dyDescent="0.25">
      <c r="A59" s="37" t="s">
        <v>42</v>
      </c>
      <c r="B59" s="28">
        <f>B60+B61+B62</f>
        <v>5842043.6600000001</v>
      </c>
    </row>
    <row r="60" spans="1:2" x14ac:dyDescent="0.25">
      <c r="A60" s="15" t="s">
        <v>23</v>
      </c>
      <c r="B60" s="31">
        <v>5841843.6600000001</v>
      </c>
    </row>
    <row r="61" spans="1:2" x14ac:dyDescent="0.25">
      <c r="A61" s="15" t="s">
        <v>24</v>
      </c>
      <c r="B61" s="22">
        <v>0</v>
      </c>
    </row>
    <row r="62" spans="1:2" x14ac:dyDescent="0.25">
      <c r="A62" s="11" t="s">
        <v>25</v>
      </c>
      <c r="B62" s="38">
        <v>200</v>
      </c>
    </row>
    <row r="63" spans="1:2" x14ac:dyDescent="0.25">
      <c r="A63" s="33" t="s">
        <v>43</v>
      </c>
      <c r="B63" s="28">
        <f>B59</f>
        <v>5842043.6600000001</v>
      </c>
    </row>
    <row r="64" spans="1:2" x14ac:dyDescent="0.25">
      <c r="A64" s="1" t="s">
        <v>44</v>
      </c>
      <c r="B64" s="28">
        <v>0</v>
      </c>
    </row>
    <row r="65" spans="1:2" x14ac:dyDescent="0.25">
      <c r="A65" s="33" t="s">
        <v>45</v>
      </c>
      <c r="B65" s="28">
        <f>B64</f>
        <v>0</v>
      </c>
    </row>
    <row r="66" spans="1:2" x14ac:dyDescent="0.25">
      <c r="A66" s="29" t="s">
        <v>46</v>
      </c>
      <c r="B66" s="39">
        <f>B63+B65</f>
        <v>5842043.6600000001</v>
      </c>
    </row>
    <row r="67" spans="1:2" x14ac:dyDescent="0.25">
      <c r="A67" s="33"/>
      <c r="B67" s="34"/>
    </row>
    <row r="68" spans="1:2" x14ac:dyDescent="0.25">
      <c r="A68" s="29" t="s">
        <v>47</v>
      </c>
      <c r="B68" s="40"/>
    </row>
    <row r="69" spans="1:2" x14ac:dyDescent="0.25">
      <c r="A69" s="29" t="s">
        <v>48</v>
      </c>
      <c r="B69" s="29"/>
    </row>
    <row r="70" spans="1:2" x14ac:dyDescent="0.25">
      <c r="A70" s="41" t="s">
        <v>49</v>
      </c>
      <c r="B70" s="21">
        <v>436073.75</v>
      </c>
    </row>
    <row r="71" spans="1:2" x14ac:dyDescent="0.25">
      <c r="A71" s="42" t="s">
        <v>50</v>
      </c>
      <c r="B71" s="21">
        <v>3336309.48</v>
      </c>
    </row>
    <row r="72" spans="1:2" x14ac:dyDescent="0.25">
      <c r="A72" s="42" t="s">
        <v>51</v>
      </c>
      <c r="B72" s="21">
        <v>623718.19999999995</v>
      </c>
    </row>
    <row r="73" spans="1:2" x14ac:dyDescent="0.25">
      <c r="A73" s="41" t="s">
        <v>52</v>
      </c>
      <c r="B73" s="22">
        <v>0</v>
      </c>
    </row>
    <row r="74" spans="1:2" x14ac:dyDescent="0.25">
      <c r="A74" s="41" t="s">
        <v>53</v>
      </c>
      <c r="B74" s="21">
        <v>364247.91</v>
      </c>
    </row>
    <row r="75" spans="1:2" x14ac:dyDescent="0.25">
      <c r="A75" s="41" t="s">
        <v>54</v>
      </c>
      <c r="B75" s="21"/>
    </row>
    <row r="76" spans="1:2" ht="30" x14ac:dyDescent="0.25">
      <c r="A76" s="41" t="s">
        <v>55</v>
      </c>
      <c r="B76" s="24">
        <v>0</v>
      </c>
    </row>
    <row r="77" spans="1:2" x14ac:dyDescent="0.25">
      <c r="A77" s="37" t="s">
        <v>56</v>
      </c>
      <c r="B77" s="22">
        <v>2834.76</v>
      </c>
    </row>
    <row r="78" spans="1:2" x14ac:dyDescent="0.25">
      <c r="A78" s="37" t="s">
        <v>57</v>
      </c>
      <c r="B78" s="22">
        <v>50394.26</v>
      </c>
    </row>
    <row r="79" spans="1:2" x14ac:dyDescent="0.25">
      <c r="A79" s="37" t="s">
        <v>58</v>
      </c>
      <c r="B79" s="22">
        <v>29938.12</v>
      </c>
    </row>
    <row r="80" spans="1:2" x14ac:dyDescent="0.25">
      <c r="A80" s="37" t="s">
        <v>59</v>
      </c>
      <c r="B80" s="22">
        <v>1870</v>
      </c>
    </row>
    <row r="81" spans="1:2" x14ac:dyDescent="0.25">
      <c r="A81" s="37" t="s">
        <v>60</v>
      </c>
      <c r="B81" s="22">
        <v>607.14</v>
      </c>
    </row>
    <row r="82" spans="1:2" x14ac:dyDescent="0.25">
      <c r="A82" s="37" t="s">
        <v>61</v>
      </c>
      <c r="B82" s="22">
        <v>246051.33</v>
      </c>
    </row>
    <row r="83" spans="1:2" x14ac:dyDescent="0.25">
      <c r="A83" s="33" t="s">
        <v>62</v>
      </c>
      <c r="B83" s="43">
        <f>SUM(B70:B82)</f>
        <v>5092044.9499999993</v>
      </c>
    </row>
    <row r="84" spans="1:2" x14ac:dyDescent="0.25">
      <c r="A84" s="33"/>
      <c r="B84" s="24"/>
    </row>
    <row r="85" spans="1:2" x14ac:dyDescent="0.25">
      <c r="A85" s="29" t="s">
        <v>63</v>
      </c>
      <c r="B85" s="29"/>
    </row>
    <row r="86" spans="1:2" x14ac:dyDescent="0.25">
      <c r="A86" s="41" t="s">
        <v>64</v>
      </c>
      <c r="B86" s="22">
        <v>0</v>
      </c>
    </row>
    <row r="87" spans="1:2" x14ac:dyDescent="0.25">
      <c r="A87" s="41" t="s">
        <v>65</v>
      </c>
      <c r="B87" s="22">
        <v>0</v>
      </c>
    </row>
    <row r="88" spans="1:2" x14ac:dyDescent="0.25">
      <c r="A88" s="37" t="s">
        <v>66</v>
      </c>
      <c r="B88" s="24">
        <v>0</v>
      </c>
    </row>
    <row r="89" spans="1:2" x14ac:dyDescent="0.25">
      <c r="A89" s="37" t="s">
        <v>67</v>
      </c>
      <c r="B89" s="24">
        <v>0</v>
      </c>
    </row>
    <row r="90" spans="1:2" x14ac:dyDescent="0.25">
      <c r="A90" s="33" t="s">
        <v>68</v>
      </c>
      <c r="B90" s="26">
        <f>B86+B87+B88+B89</f>
        <v>0</v>
      </c>
    </row>
    <row r="91" spans="1:2" x14ac:dyDescent="0.25">
      <c r="A91" s="33" t="s">
        <v>69</v>
      </c>
      <c r="B91" s="26">
        <f>B83+B90</f>
        <v>5092044.9499999993</v>
      </c>
    </row>
    <row r="92" spans="1:2" x14ac:dyDescent="0.25">
      <c r="A92" s="33"/>
      <c r="B92" s="28"/>
    </row>
    <row r="93" spans="1:2" x14ac:dyDescent="0.25">
      <c r="A93" s="35" t="s">
        <v>70</v>
      </c>
      <c r="B93" s="36"/>
    </row>
    <row r="94" spans="1:2" x14ac:dyDescent="0.25">
      <c r="A94" s="41" t="s">
        <v>71</v>
      </c>
      <c r="B94" s="44">
        <v>0</v>
      </c>
    </row>
    <row r="95" spans="1:2" x14ac:dyDescent="0.25">
      <c r="A95" s="41" t="s">
        <v>72</v>
      </c>
      <c r="B95" s="45">
        <v>0</v>
      </c>
    </row>
    <row r="96" spans="1:2" x14ac:dyDescent="0.25">
      <c r="A96" s="46" t="s">
        <v>73</v>
      </c>
      <c r="B96" s="47">
        <f>B94+B95</f>
        <v>0</v>
      </c>
    </row>
    <row r="97" spans="1:2" x14ac:dyDescent="0.25">
      <c r="A97" s="69"/>
      <c r="B97" s="69"/>
    </row>
    <row r="98" spans="1:2" x14ac:dyDescent="0.25">
      <c r="A98" s="9" t="s">
        <v>74</v>
      </c>
      <c r="B98" s="48"/>
    </row>
    <row r="99" spans="1:2" x14ac:dyDescent="0.25">
      <c r="A99" s="49" t="s">
        <v>75</v>
      </c>
      <c r="B99" s="50">
        <v>0</v>
      </c>
    </row>
    <row r="100" spans="1:2" x14ac:dyDescent="0.25">
      <c r="A100" s="49" t="s">
        <v>76</v>
      </c>
      <c r="B100" s="50"/>
    </row>
    <row r="101" spans="1:2" x14ac:dyDescent="0.25">
      <c r="A101" s="14" t="s">
        <v>18</v>
      </c>
      <c r="B101" s="50">
        <v>0</v>
      </c>
    </row>
    <row r="102" spans="1:2" x14ac:dyDescent="0.25">
      <c r="A102" s="15" t="s">
        <v>19</v>
      </c>
      <c r="B102" s="51">
        <v>6188.69</v>
      </c>
    </row>
    <row r="103" spans="1:2" x14ac:dyDescent="0.25">
      <c r="A103" s="15" t="s">
        <v>20</v>
      </c>
      <c r="B103" s="50">
        <v>0</v>
      </c>
    </row>
    <row r="104" spans="1:2" x14ac:dyDescent="0.25">
      <c r="A104" s="15" t="s">
        <v>77</v>
      </c>
      <c r="B104" s="50">
        <v>0</v>
      </c>
    </row>
    <row r="105" spans="1:2" x14ac:dyDescent="0.25">
      <c r="A105" s="49" t="s">
        <v>78</v>
      </c>
      <c r="B105" s="50"/>
    </row>
    <row r="106" spans="1:2" x14ac:dyDescent="0.25">
      <c r="A106" s="15" t="s">
        <v>23</v>
      </c>
      <c r="B106" s="51">
        <v>4369952.96</v>
      </c>
    </row>
    <row r="107" spans="1:2" x14ac:dyDescent="0.25">
      <c r="A107" s="15" t="s">
        <v>24</v>
      </c>
      <c r="B107" s="51">
        <v>104329.33</v>
      </c>
    </row>
    <row r="108" spans="1:2" x14ac:dyDescent="0.25">
      <c r="A108" s="11" t="s">
        <v>25</v>
      </c>
      <c r="B108" s="51">
        <v>200</v>
      </c>
    </row>
    <row r="109" spans="1:2" x14ac:dyDescent="0.25">
      <c r="A109" s="46" t="s">
        <v>79</v>
      </c>
      <c r="B109" s="52">
        <f>(B34+B48)-(B91+B96)</f>
        <v>4486205.3500000015</v>
      </c>
    </row>
    <row r="110" spans="1:2" x14ac:dyDescent="0.25">
      <c r="A110" s="53" t="s">
        <v>80</v>
      </c>
      <c r="B110" s="54"/>
    </row>
    <row r="111" spans="1:2" x14ac:dyDescent="0.25">
      <c r="A111" s="55" t="s">
        <v>81</v>
      </c>
      <c r="B111" s="56"/>
    </row>
    <row r="112" spans="1:2" x14ac:dyDescent="0.25">
      <c r="A112" s="57" t="s">
        <v>82</v>
      </c>
      <c r="B112" s="52">
        <v>0</v>
      </c>
    </row>
    <row r="113" spans="1:2" x14ac:dyDescent="0.25">
      <c r="A113" s="57" t="s">
        <v>83</v>
      </c>
      <c r="B113" s="52">
        <v>0</v>
      </c>
    </row>
    <row r="114" spans="1:2" x14ac:dyDescent="0.25">
      <c r="A114" s="57" t="s">
        <v>84</v>
      </c>
      <c r="B114" s="52">
        <v>0</v>
      </c>
    </row>
    <row r="115" spans="1:2" x14ac:dyDescent="0.25">
      <c r="A115" s="55" t="s">
        <v>85</v>
      </c>
      <c r="B115" s="58">
        <f>B112+B113+B114</f>
        <v>0</v>
      </c>
    </row>
    <row r="116" spans="1:2" x14ac:dyDescent="0.25">
      <c r="A116" s="70" t="s">
        <v>86</v>
      </c>
      <c r="B116" s="70"/>
    </row>
    <row r="117" spans="1:2" x14ac:dyDescent="0.25">
      <c r="A117" s="70"/>
      <c r="B117" s="70"/>
    </row>
    <row r="118" spans="1:2" x14ac:dyDescent="0.25">
      <c r="A118" s="59" t="s">
        <v>87</v>
      </c>
      <c r="B118" s="59"/>
    </row>
    <row r="119" spans="1:2" x14ac:dyDescent="0.25">
      <c r="A119" s="59"/>
      <c r="B119" s="59"/>
    </row>
    <row r="120" spans="1:2" x14ac:dyDescent="0.25">
      <c r="A120" s="59" t="s">
        <v>88</v>
      </c>
      <c r="B120" s="59" t="s">
        <v>89</v>
      </c>
    </row>
    <row r="121" spans="1:2" x14ac:dyDescent="0.25">
      <c r="B121" s="61"/>
    </row>
  </sheetData>
  <mergeCells count="11">
    <mergeCell ref="A15:B15"/>
    <mergeCell ref="A20:B20"/>
    <mergeCell ref="B21:B22"/>
    <mergeCell ref="A97:B97"/>
    <mergeCell ref="A116:B117"/>
    <mergeCell ref="A12:B12"/>
    <mergeCell ref="A1:B1"/>
    <mergeCell ref="A2:B5"/>
    <mergeCell ref="A6:B7"/>
    <mergeCell ref="A8:B8"/>
    <mergeCell ref="A10:B10"/>
  </mergeCells>
  <pageMargins left="0.511811024" right="0.511811024" top="0.78740157499999996" bottom="0.78740157499999996" header="0.31496062000000002" footer="0.31496062000000002"/>
  <pageSetup paperSize="9" scale="68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analista</dc:creator>
  <cp:lastModifiedBy>analista</cp:lastModifiedBy>
  <cp:lastPrinted>2022-02-24T13:05:16Z</cp:lastPrinted>
  <dcterms:created xsi:type="dcterms:W3CDTF">2022-02-07T15:09:57Z</dcterms:created>
  <dcterms:modified xsi:type="dcterms:W3CDTF">2022-02-25T10:30:31Z</dcterms:modified>
</cp:coreProperties>
</file>