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Digitalização\Raquel\17.06.2022\Formosa\"/>
    </mc:Choice>
  </mc:AlternateContent>
  <bookViews>
    <workbookView xWindow="0" yWindow="0" windowWidth="15525" windowHeight="6435"/>
  </bookViews>
  <sheets>
    <sheet name="Produção" sheetId="2" r:id="rId1"/>
  </sheets>
  <definedNames>
    <definedName name="_xlnm.Print_Area" localSheetId="0">Produção!$A$1:$N$84</definedName>
    <definedName name="Inter_Graf" localSheetId="0">#REF!</definedName>
    <definedName name="Inter_Graf">#REF!</definedName>
    <definedName name="_xlnm.Print_Titles" localSheetId="0">Produção!$1:$6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4" i="2" l="1"/>
  <c r="M84" i="2"/>
  <c r="L84" i="2"/>
  <c r="K84" i="2"/>
  <c r="J84" i="2"/>
  <c r="I84" i="2"/>
  <c r="H84" i="2"/>
  <c r="G84" i="2"/>
  <c r="F84" i="2"/>
  <c r="E84" i="2"/>
  <c r="D84" i="2"/>
  <c r="C84" i="2"/>
  <c r="C77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C61" i="2"/>
  <c r="N59" i="2"/>
  <c r="M59" i="2"/>
  <c r="L59" i="2"/>
  <c r="K59" i="2"/>
  <c r="J59" i="2"/>
  <c r="I59" i="2"/>
  <c r="I43" i="2"/>
  <c r="H59" i="2"/>
  <c r="H43" i="2"/>
  <c r="G59" i="2"/>
  <c r="F59" i="2"/>
  <c r="E59" i="2"/>
  <c r="D59" i="2"/>
  <c r="C59" i="2"/>
  <c r="C54" i="2"/>
  <c r="N52" i="2"/>
  <c r="M52" i="2"/>
  <c r="L52" i="2"/>
  <c r="K52" i="2"/>
  <c r="J52" i="2"/>
  <c r="I52" i="2"/>
  <c r="I42" i="2"/>
  <c r="I44" i="2"/>
  <c r="H52" i="2"/>
  <c r="H42" i="2"/>
  <c r="H44" i="2"/>
  <c r="G52" i="2"/>
  <c r="F52" i="2"/>
  <c r="E52" i="2"/>
  <c r="D52" i="2"/>
  <c r="C52" i="2"/>
  <c r="C46" i="2"/>
  <c r="G44" i="2"/>
  <c r="F44" i="2"/>
  <c r="D44" i="2"/>
  <c r="C44" i="2"/>
  <c r="N43" i="2"/>
  <c r="M43" i="2"/>
  <c r="L43" i="2"/>
  <c r="K43" i="2"/>
  <c r="J43" i="2"/>
  <c r="E43" i="2"/>
  <c r="B43" i="2"/>
  <c r="N42" i="2"/>
  <c r="N44" i="2"/>
  <c r="M42" i="2"/>
  <c r="M44" i="2"/>
  <c r="L42" i="2"/>
  <c r="L44" i="2"/>
  <c r="K42" i="2"/>
  <c r="K44" i="2"/>
  <c r="J42" i="2"/>
  <c r="J44" i="2"/>
  <c r="E42" i="2"/>
  <c r="E44" i="2"/>
  <c r="B42" i="2"/>
  <c r="B44" i="2"/>
  <c r="C41" i="2"/>
  <c r="D39" i="2"/>
  <c r="C39" i="2"/>
  <c r="B39" i="2"/>
  <c r="C34" i="2"/>
  <c r="N32" i="2"/>
  <c r="N37" i="2"/>
  <c r="M32" i="2"/>
  <c r="M37" i="2"/>
  <c r="L32" i="2"/>
  <c r="L37" i="2"/>
  <c r="K32" i="2"/>
  <c r="K37" i="2"/>
  <c r="J32" i="2"/>
  <c r="J37" i="2"/>
  <c r="I32" i="2"/>
  <c r="I37" i="2"/>
  <c r="H32" i="2"/>
  <c r="H37" i="2"/>
  <c r="G32" i="2"/>
  <c r="G37" i="2"/>
  <c r="F32" i="2"/>
  <c r="F37" i="2"/>
  <c r="E32" i="2"/>
  <c r="E37" i="2"/>
  <c r="D32" i="2"/>
  <c r="C32" i="2"/>
  <c r="C29" i="2"/>
  <c r="N27" i="2"/>
  <c r="N36" i="2"/>
  <c r="N39" i="2"/>
  <c r="M27" i="2"/>
  <c r="M36" i="2"/>
  <c r="L27" i="2"/>
  <c r="L36" i="2"/>
  <c r="K27" i="2"/>
  <c r="K36" i="2" s="1"/>
  <c r="K39" i="2" s="1"/>
  <c r="J27" i="2"/>
  <c r="J36" i="2" s="1"/>
  <c r="I27" i="2"/>
  <c r="I36" i="2"/>
  <c r="H27" i="2"/>
  <c r="H36" i="2"/>
  <c r="G27" i="2"/>
  <c r="G36" i="2"/>
  <c r="G39" i="2"/>
  <c r="F27" i="2"/>
  <c r="F36" i="2"/>
  <c r="F39" i="2"/>
  <c r="E27" i="2"/>
  <c r="E36" i="2"/>
  <c r="D27" i="2"/>
  <c r="C27" i="2"/>
  <c r="C23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17" i="2"/>
  <c r="N15" i="2"/>
  <c r="M15" i="2"/>
  <c r="L15" i="2"/>
  <c r="K15" i="2"/>
  <c r="J15" i="2"/>
  <c r="I15" i="2"/>
  <c r="H15" i="2"/>
  <c r="G15" i="2"/>
  <c r="F15" i="2"/>
  <c r="E15" i="2"/>
  <c r="D15" i="2"/>
  <c r="C15" i="2"/>
  <c r="C12" i="2"/>
  <c r="N10" i="2"/>
  <c r="M10" i="2"/>
  <c r="L10" i="2"/>
  <c r="K10" i="2"/>
  <c r="J10" i="2"/>
  <c r="I10" i="2"/>
  <c r="H10" i="2"/>
  <c r="G10" i="2"/>
  <c r="F10" i="2"/>
  <c r="E10" i="2"/>
  <c r="D10" i="2"/>
  <c r="C10" i="2"/>
  <c r="J39" i="2"/>
  <c r="H39" i="2"/>
  <c r="I39" i="2"/>
  <c r="L39" i="2"/>
  <c r="E39" i="2"/>
  <c r="M39" i="2"/>
  <c r="E7" i="2"/>
  <c r="M7" i="2"/>
  <c r="L7" i="2"/>
  <c r="D7" i="2"/>
  <c r="F7" i="2"/>
  <c r="H7" i="2"/>
  <c r="I7" i="2"/>
  <c r="J7" i="2"/>
  <c r="K7" i="2"/>
  <c r="N7" i="2"/>
  <c r="N17" i="2" l="1"/>
  <c r="N54" i="2"/>
  <c r="N23" i="2"/>
  <c r="N77" i="2"/>
  <c r="N46" i="2"/>
  <c r="N12" i="2"/>
  <c r="N70" i="2"/>
  <c r="N34" i="2"/>
  <c r="N41" i="2"/>
  <c r="N29" i="2"/>
  <c r="N61" i="2"/>
  <c r="K61" i="2"/>
  <c r="K29" i="2"/>
  <c r="K17" i="2"/>
  <c r="K54" i="2"/>
  <c r="K23" i="2"/>
  <c r="K12" i="2"/>
  <c r="K46" i="2"/>
  <c r="K41" i="2"/>
  <c r="K70" i="2"/>
  <c r="K34" i="2"/>
  <c r="K77" i="2"/>
  <c r="J70" i="2"/>
  <c r="J34" i="2"/>
  <c r="J17" i="2"/>
  <c r="J61" i="2"/>
  <c r="J29" i="2"/>
  <c r="J12" i="2"/>
  <c r="J41" i="2"/>
  <c r="J54" i="2"/>
  <c r="J23" i="2"/>
  <c r="J77" i="2"/>
  <c r="J46" i="2"/>
  <c r="I70" i="2"/>
  <c r="I34" i="2"/>
  <c r="I17" i="2"/>
  <c r="I61" i="2"/>
  <c r="I29" i="2"/>
  <c r="I12" i="2"/>
  <c r="I54" i="2"/>
  <c r="I23" i="2"/>
  <c r="I41" i="2"/>
  <c r="I77" i="2"/>
  <c r="I46" i="2"/>
  <c r="H70" i="2"/>
  <c r="H34" i="2"/>
  <c r="H41" i="2"/>
  <c r="H61" i="2"/>
  <c r="H29" i="2"/>
  <c r="H17" i="2"/>
  <c r="H12" i="2"/>
  <c r="H54" i="2"/>
  <c r="H23" i="2"/>
  <c r="H77" i="2"/>
  <c r="H46" i="2"/>
  <c r="F12" i="2"/>
  <c r="F61" i="2"/>
  <c r="F29" i="2"/>
  <c r="F17" i="2"/>
  <c r="F54" i="2"/>
  <c r="F23" i="2"/>
  <c r="F77" i="2"/>
  <c r="F46" i="2"/>
  <c r="F41" i="2"/>
  <c r="F70" i="2"/>
  <c r="F34" i="2"/>
  <c r="G70" i="2"/>
  <c r="G34" i="2"/>
  <c r="G41" i="2"/>
  <c r="G61" i="2"/>
  <c r="G29" i="2"/>
  <c r="G17" i="2"/>
  <c r="G54" i="2"/>
  <c r="G23" i="2"/>
  <c r="G12" i="2"/>
  <c r="G77" i="2"/>
  <c r="G46" i="2"/>
  <c r="D41" i="2"/>
  <c r="D12" i="2"/>
  <c r="D17" i="2"/>
  <c r="L12" i="2"/>
  <c r="L34" i="2"/>
  <c r="L29" i="2"/>
  <c r="L61" i="2"/>
  <c r="L77" i="2"/>
  <c r="L23" i="2"/>
  <c r="L54" i="2"/>
  <c r="L41" i="2"/>
  <c r="L17" i="2"/>
  <c r="L46" i="2"/>
  <c r="L70" i="2"/>
  <c r="M17" i="2"/>
  <c r="M12" i="2"/>
  <c r="M29" i="2"/>
  <c r="M61" i="2"/>
  <c r="M70" i="2"/>
  <c r="M23" i="2"/>
  <c r="M46" i="2"/>
  <c r="M54" i="2"/>
  <c r="M77" i="2"/>
  <c r="M34" i="2"/>
  <c r="M41" i="2"/>
  <c r="E77" i="2"/>
  <c r="E34" i="2"/>
  <c r="E29" i="2"/>
  <c r="E70" i="2"/>
  <c r="E17" i="2"/>
  <c r="E46" i="2"/>
  <c r="E41" i="2"/>
  <c r="E12" i="2"/>
  <c r="E61" i="2"/>
  <c r="E54" i="2"/>
  <c r="E23" i="2"/>
  <c r="D77" i="2"/>
  <c r="D70" i="2"/>
  <c r="D61" i="2"/>
  <c r="D54" i="2"/>
  <c r="D46" i="2"/>
  <c r="D34" i="2"/>
  <c r="D29" i="2"/>
  <c r="D23" i="2"/>
</calcChain>
</file>

<file path=xl/sharedStrings.xml><?xml version="1.0" encoding="utf-8"?>
<sst xmlns="http://schemas.openxmlformats.org/spreadsheetml/2006/main" count="87" uniqueCount="63">
  <si>
    <t>Hospital Estadual de Formosa Dr. César Saad Fayad</t>
  </si>
  <si>
    <t>PRODUÇÃO ANO: 2022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</si>
  <si>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</si>
  <si>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</si>
  <si>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</si>
  <si>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</si>
  <si>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</si>
  <si>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Estimativa</t>
  </si>
  <si>
    <t>Demanda espontânea</t>
  </si>
  <si>
    <t>Demanda regulada</t>
  </si>
  <si>
    <t>3. Saídas Hospitalares</t>
  </si>
  <si>
    <t>Meta</t>
  </si>
  <si>
    <t>Cl. Médica</t>
  </si>
  <si>
    <t>Cl. Obstétrica</t>
  </si>
  <si>
    <t>Cl. Cirúrgica</t>
  </si>
  <si>
    <t>Total</t>
  </si>
  <si>
    <t>4. Cirurgias Programadas</t>
  </si>
  <si>
    <t>Cirurgia Geral</t>
  </si>
  <si>
    <t>Ginecologia</t>
  </si>
  <si>
    <t>Ortopedia</t>
  </si>
  <si>
    <t>5. Cirurgias Ambulatóriais</t>
  </si>
  <si>
    <t>Postectomia</t>
  </si>
  <si>
    <t>Varizes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</si>
  <si>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</si>
  <si>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</si>
  <si>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</si>
  <si>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</si>
  <si>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</si>
  <si>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</si>
  <si>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7. Consulta Ambulatorial</t>
  </si>
  <si>
    <t>Consulta Médica</t>
  </si>
  <si>
    <t>Consulta Multiprofissional</t>
  </si>
  <si>
    <t>8. Consulta Médica</t>
  </si>
  <si>
    <t>Angiologia e Cirurgia Vascular</t>
  </si>
  <si>
    <t>Cardiologia</t>
  </si>
  <si>
    <t>Cirurgia geral</t>
  </si>
  <si>
    <t>Ortopedia e Traumatologia</t>
  </si>
  <si>
    <t>9. Consulta multiprofissional</t>
  </si>
  <si>
    <t>Fisioterapia</t>
  </si>
  <si>
    <t>Fonoaudiologia</t>
  </si>
  <si>
    <t>Terapia Ocupacional</t>
  </si>
  <si>
    <t>Enfermeiro</t>
  </si>
  <si>
    <t>10. SADT Interno</t>
  </si>
  <si>
    <t>Análises Clínicas</t>
  </si>
  <si>
    <t>Ecocardiograma</t>
  </si>
  <si>
    <t>Tomografia</t>
  </si>
  <si>
    <t>Eletrocardiograma</t>
  </si>
  <si>
    <t>Raio-X</t>
  </si>
  <si>
    <t>Ultrassonografia</t>
  </si>
  <si>
    <t>11. SADT Externo</t>
  </si>
  <si>
    <t>12.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</si>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</sst>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E6E6FF"/>
        <bgColor rgb="FFE6E6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left" vertical="center" wrapText="1" indent="1"/>
    </xf>
    <xf numFmtId="3" fontId="7" fillId="0" borderId="8" xfId="0" applyNumberFormat="1" applyFont="1" applyBorder="1" applyAlignment="1" applyProtection="1">
      <alignment horizontal="center" vertical="center"/>
      <protection locked="0"/>
    </xf>
    <xf numFmtId="3" fontId="7" fillId="0" borderId="8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>
      <alignment horizontal="left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left" vertical="center" wrapText="1" indent="1"/>
    </xf>
    <xf numFmtId="3" fontId="8" fillId="3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left" vertical="center" wrapText="1" indent="1"/>
    </xf>
    <xf numFmtId="3" fontId="8" fillId="0" borderId="8" xfId="0" applyNumberFormat="1" applyFont="1" applyBorder="1" applyAlignment="1">
      <alignment horizontal="left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3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vertical="center" wrapText="1"/>
    </xf>
    <xf numFmtId="3" fontId="6" fillId="3" borderId="11" xfId="0" applyNumberFormat="1" applyFont="1" applyFill="1" applyBorder="1" applyAlignment="1">
      <alignment horizontal="left" vertical="center" wrapText="1" inden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8" xfId="0" applyNumberFormat="1" applyFont="1" applyFill="1" applyBorder="1" applyAlignment="1" applyProtection="1">
      <alignment horizontal="center"/>
      <protection locked="0"/>
    </xf>
    <xf numFmtId="3" fontId="6" fillId="3" borderId="14" xfId="0" applyNumberFormat="1" applyFont="1" applyFill="1" applyBorder="1" applyAlignment="1">
      <alignment horizontal="left" vertical="center" wrapText="1" indent="1"/>
    </xf>
    <xf numFmtId="3" fontId="6" fillId="3" borderId="15" xfId="0" applyNumberFormat="1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 applyProtection="1">
      <alignment horizontal="center"/>
      <protection locked="0"/>
    </xf>
    <xf numFmtId="3" fontId="6" fillId="3" borderId="16" xfId="0" applyNumberFormat="1" applyFont="1" applyFill="1" applyBorder="1" applyAlignment="1">
      <alignment horizontal="left" vertical="center" wrapText="1" indent="1"/>
    </xf>
    <xf numFmtId="3" fontId="6" fillId="3" borderId="6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 wrapText="1"/>
    </xf>
    <xf numFmtId="3" fontId="8" fillId="3" borderId="15" xfId="0" applyNumberFormat="1" applyFont="1" applyFill="1" applyBorder="1" applyAlignment="1">
      <alignment horizontal="left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3" fontId="7" fillId="3" borderId="7" xfId="0" applyNumberFormat="1" applyFont="1" applyFill="1" applyBorder="1" applyAlignment="1">
      <alignment horizontal="left" vertical="center" wrapText="1" indent="1"/>
    </xf>
    <xf numFmtId="3" fontId="7" fillId="0" borderId="13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7" xfId="0" applyNumberFormat="1" applyFont="1" applyBorder="1" applyAlignment="1">
      <alignment horizontal="left" vertical="center" wrapText="1" indent="1"/>
    </xf>
    <xf numFmtId="3" fontId="7" fillId="0" borderId="13" xfId="0" quotePrefix="1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3" borderId="18" xfId="0" applyFont="1" applyFill="1" applyBorder="1" applyAlignment="1" applyProtection="1">
      <alignment vertical="center" wrapText="1"/>
      <protection locked="0"/>
    </xf>
    <xf numFmtId="0" fontId="4" fillId="0" borderId="4" xfId="0" applyFont="1" applyBorder="1"/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3" fontId="6" fillId="3" borderId="3" xfId="0" applyNumberFormat="1" applyFont="1" applyFill="1" applyBorder="1" applyAlignment="1">
      <alignment horizontal="left" vertical="center" wrapText="1" indent="1"/>
    </xf>
    <xf numFmtId="3" fontId="6" fillId="0" borderId="5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/>
    <xf numFmtId="3" fontId="8" fillId="3" borderId="3" xfId="0" applyNumberFormat="1" applyFont="1" applyFill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/>
    <xf numFmtId="164" fontId="5" fillId="2" borderId="1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/>
    <xf numFmtId="3" fontId="1" fillId="0" borderId="6" xfId="0" applyNumberFormat="1" applyFont="1" applyBorder="1" applyAlignment="1"/>
    <xf numFmtId="0" fontId="5" fillId="2" borderId="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38100</xdr:rowOff>
    </xdr:from>
    <xdr:to>
      <xdr:col>6</xdr:col>
      <xdr:colOff>1971675</xdr:colOff>
      <xdr:row>3</xdr:row>
      <xdr:rowOff>114300</xdr:rowOff>
    </xdr:to>
    <xdr:pic>
      <xdr:nvPicPr>
        <xdr:cNvPr id="5121" name="Imagem 1">
          <a:extLst>
            <a:ext uri="{FF2B5EF4-FFF2-40B4-BE49-F238E27FC236}">
              <a16:creationId xmlns:a16="http://schemas.microsoft.com/office/drawing/2014/main" xmlns="" id="{462E285B-6D35-28C4-198E-073413C7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100"/>
          <a:ext cx="1743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2228850</xdr:colOff>
      <xdr:row>0</xdr:row>
      <xdr:rowOff>38100</xdr:rowOff>
    </xdr:from>
    <xdr:to>
      <xdr:col>1</xdr:col>
      <xdr:colOff>1076325</xdr:colOff>
      <xdr:row>2</xdr:row>
      <xdr:rowOff>123825</xdr:rowOff>
    </xdr:to>
    <xdr:pic>
      <xdr:nvPicPr>
        <xdr:cNvPr id="5122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xmlns="" id="{8C0521A3-4F79-4418-8FD3-BD146559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8100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1695450</xdr:colOff>
      <xdr:row>2</xdr:row>
      <xdr:rowOff>142875</xdr:rowOff>
    </xdr:to>
    <xdr:pic>
      <xdr:nvPicPr>
        <xdr:cNvPr id="5123" name="Imagem 3">
          <a:extLst>
            <a:ext uri="{FF2B5EF4-FFF2-40B4-BE49-F238E27FC236}">
              <a16:creationId xmlns:a16="http://schemas.microsoft.com/office/drawing/2014/main" xmlns="" id="{09B31F04-B48C-B48D-0EF9-67AFF7571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628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D1001"/>
  <sheetViews>
    <sheetView showGridLines="0" tabSelected="1" zoomScaleNormal="100" zoomScaleSheetLayoutView="100" workbookViewId="0">
      <selection activeCell="G8" sqref="G8"/>
    </sheetView>
  </sheetViews>
  <sheetFormatPr defaultColWidth="14.42578125" defaultRowHeight="15" customHeight="1" x14ac:dyDescent="0.25"/>
  <cols>
    <col min="1" max="1" width="41" customWidth="1"/>
    <col min="2" max="2" width="20.7109375" customWidth="1"/>
    <col min="3" max="5" width="13.7109375" hidden="1" customWidth="1"/>
    <col min="6" max="6" width="27.140625" hidden="1" customWidth="1"/>
    <col min="7" max="7" width="30.7109375" customWidth="1"/>
    <col min="8" max="13" width="11.5703125" hidden="1" customWidth="1"/>
    <col min="14" max="14" width="12.7109375" hidden="1" customWidth="1"/>
    <col min="15" max="30" width="8.7109375" customWidth="1"/>
  </cols>
  <sheetData>
    <row r="1" spans="1:30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x14ac:dyDescent="0.25">
      <c r="A5" s="92" t="s">
        <v>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5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5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57" t="s">
        <v>2</v>
      </c>
      <c r="B7" s="58"/>
      <c r="C7" s="59">
        <v>44562</v>
      </c>
      <c r="D7" s="59" t="e">
        <f t="shared" ref="D7:N7" ca="1" si="0">_xll.FIMMÊS(C7,0)+1</f>
        <v>#NAME?</v>
      </c>
      <c r="E7" s="60" t="e">
        <f t="shared" ca="1" si="0"/>
        <v>#NAME?</v>
      </c>
      <c r="F7" s="59" t="e">
        <f t="shared" ca="1" si="0"/>
        <v>#NAME?</v>
      </c>
      <c r="G7" s="60">
        <v>44682</v>
      </c>
      <c r="H7" s="60" t="e">
        <f t="shared" ca="1" si="0"/>
        <v>#NAME?</v>
      </c>
      <c r="I7" s="60" t="e">
        <f t="shared" ca="1" si="0"/>
        <v>#NAME?</v>
      </c>
      <c r="J7" s="60" t="e">
        <f t="shared" ca="1" si="0"/>
        <v>#NAME?</v>
      </c>
      <c r="K7" s="60" t="e">
        <f t="shared" ca="1" si="0"/>
        <v>#NAME?</v>
      </c>
      <c r="L7" s="60" t="e">
        <f t="shared" ca="1" si="0"/>
        <v>#NAME?</v>
      </c>
      <c r="M7" s="60" t="e">
        <f t="shared" ca="1" si="0"/>
        <v>#NAME?</v>
      </c>
      <c r="N7" s="61" t="e">
        <f t="shared" ca="1" si="0"/>
        <v>#NAME?</v>
      </c>
      <c r="O7" s="6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9" customFormat="1" x14ac:dyDescent="0.25">
      <c r="A8" s="63" t="s">
        <v>3</v>
      </c>
      <c r="B8" s="64"/>
      <c r="C8" s="65">
        <v>1477</v>
      </c>
      <c r="D8" s="65">
        <v>1510</v>
      </c>
      <c r="E8" s="66">
        <v>1523</v>
      </c>
      <c r="F8" s="65">
        <v>1611</v>
      </c>
      <c r="G8" s="66">
        <v>576</v>
      </c>
      <c r="H8" s="66"/>
      <c r="I8" s="66"/>
      <c r="J8" s="66"/>
      <c r="K8" s="66"/>
      <c r="L8" s="66"/>
      <c r="M8" s="66"/>
      <c r="N8" s="67"/>
      <c r="O8" s="6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9" customFormat="1" x14ac:dyDescent="0.25">
      <c r="A9" s="63" t="s">
        <v>4</v>
      </c>
      <c r="B9" s="64"/>
      <c r="C9" s="65">
        <v>386</v>
      </c>
      <c r="D9" s="65">
        <v>528</v>
      </c>
      <c r="E9" s="66">
        <v>545</v>
      </c>
      <c r="F9" s="65">
        <v>603</v>
      </c>
      <c r="G9" s="66">
        <v>37</v>
      </c>
      <c r="H9" s="66"/>
      <c r="I9" s="66"/>
      <c r="J9" s="66"/>
      <c r="K9" s="66"/>
      <c r="L9" s="66"/>
      <c r="M9" s="66"/>
      <c r="N9" s="67"/>
      <c r="O9" s="6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9" customFormat="1" x14ac:dyDescent="0.25">
      <c r="A10" s="69" t="s">
        <v>5</v>
      </c>
      <c r="B10" s="70"/>
      <c r="C10" s="71">
        <f t="shared" ref="C10:N10" si="1">SUM(C8:C9)</f>
        <v>1863</v>
      </c>
      <c r="D10" s="71">
        <f t="shared" si="1"/>
        <v>2038</v>
      </c>
      <c r="E10" s="72">
        <f t="shared" si="1"/>
        <v>2068</v>
      </c>
      <c r="F10" s="71">
        <f t="shared" si="1"/>
        <v>2214</v>
      </c>
      <c r="G10" s="72">
        <f t="shared" si="1"/>
        <v>613</v>
      </c>
      <c r="H10" s="72">
        <f t="shared" si="1"/>
        <v>0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3">
        <f t="shared" si="1"/>
        <v>0</v>
      </c>
      <c r="O10" s="7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9" customHeight="1" x14ac:dyDescent="0.25">
      <c r="A11" s="43"/>
      <c r="B11" s="43"/>
      <c r="C11" s="55"/>
      <c r="D11" s="55"/>
      <c r="E11" s="43"/>
      <c r="F11" s="55"/>
      <c r="G11" s="43"/>
      <c r="H11" s="43"/>
      <c r="I11" s="43"/>
      <c r="J11" s="43"/>
      <c r="K11" s="43"/>
      <c r="L11" s="43"/>
      <c r="M11" s="43"/>
      <c r="N11" s="4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13" t="s">
        <v>6</v>
      </c>
      <c r="B12" s="14" t="s">
        <v>7</v>
      </c>
      <c r="C12" s="3">
        <f>$C$7</f>
        <v>44562</v>
      </c>
      <c r="D12" s="3" t="e">
        <f ca="1">$D$7</f>
        <v>#NAME?</v>
      </c>
      <c r="E12" s="4" t="e">
        <f ca="1">$E$7</f>
        <v>#NAME?</v>
      </c>
      <c r="F12" s="3" t="e">
        <f ca="1">$F$7</f>
        <v>#NAME?</v>
      </c>
      <c r="G12" s="4">
        <f>$G$7</f>
        <v>44682</v>
      </c>
      <c r="H12" s="4" t="e">
        <f ca="1">$H$7</f>
        <v>#NAME?</v>
      </c>
      <c r="I12" s="4" t="e">
        <f ca="1">$I$7</f>
        <v>#NAME?</v>
      </c>
      <c r="J12" s="4" t="e">
        <f ca="1">$J$7</f>
        <v>#NAME?</v>
      </c>
      <c r="K12" s="4" t="e">
        <f ca="1">$K$7</f>
        <v>#NAME?</v>
      </c>
      <c r="L12" s="4" t="e">
        <f ca="1">$L$7</f>
        <v>#NAME?</v>
      </c>
      <c r="M12" s="4" t="e">
        <f ca="1">$M$7</f>
        <v>#NAME?</v>
      </c>
      <c r="N12" s="75" t="e">
        <f ca="1">$N$7</f>
        <v>#NAME?</v>
      </c>
      <c r="O12" s="6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9" customFormat="1" x14ac:dyDescent="0.25">
      <c r="A13" s="5" t="s">
        <v>8</v>
      </c>
      <c r="B13" s="15"/>
      <c r="C13" s="6">
        <v>8909</v>
      </c>
      <c r="D13" s="6">
        <v>6110</v>
      </c>
      <c r="E13" s="7">
        <v>6366</v>
      </c>
      <c r="F13" s="6">
        <v>5739</v>
      </c>
      <c r="G13" s="7">
        <v>6172</v>
      </c>
      <c r="H13" s="7"/>
      <c r="I13" s="7"/>
      <c r="J13" s="7"/>
      <c r="K13" s="7"/>
      <c r="L13" s="7"/>
      <c r="M13" s="7"/>
      <c r="N13" s="76"/>
      <c r="O13" s="6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9" customFormat="1" x14ac:dyDescent="0.25">
      <c r="A14" s="5" t="s">
        <v>9</v>
      </c>
      <c r="B14" s="15"/>
      <c r="C14" s="6">
        <v>63</v>
      </c>
      <c r="D14" s="6">
        <v>56</v>
      </c>
      <c r="E14" s="7">
        <v>90</v>
      </c>
      <c r="F14" s="6">
        <v>85</v>
      </c>
      <c r="G14" s="7">
        <v>89</v>
      </c>
      <c r="H14" s="7"/>
      <c r="I14" s="7"/>
      <c r="J14" s="7"/>
      <c r="K14" s="7"/>
      <c r="L14" s="7"/>
      <c r="M14" s="7"/>
      <c r="N14" s="76"/>
      <c r="O14" s="6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9" customFormat="1" x14ac:dyDescent="0.25">
      <c r="A15" s="16" t="s">
        <v>5</v>
      </c>
      <c r="B15" s="17"/>
      <c r="C15" s="18">
        <f t="shared" ref="C15:N15" si="2">SUM(C13:C14)</f>
        <v>8972</v>
      </c>
      <c r="D15" s="18">
        <f t="shared" si="2"/>
        <v>6166</v>
      </c>
      <c r="E15" s="19">
        <f t="shared" si="2"/>
        <v>6456</v>
      </c>
      <c r="F15" s="18">
        <f t="shared" si="2"/>
        <v>5824</v>
      </c>
      <c r="G15" s="19">
        <f t="shared" si="2"/>
        <v>6261</v>
      </c>
      <c r="H15" s="19">
        <f t="shared" si="2"/>
        <v>0</v>
      </c>
      <c r="I15" s="19">
        <f t="shared" si="2"/>
        <v>0</v>
      </c>
      <c r="J15" s="19">
        <f t="shared" si="2"/>
        <v>0</v>
      </c>
      <c r="K15" s="19">
        <f t="shared" si="2"/>
        <v>0</v>
      </c>
      <c r="L15" s="19">
        <f t="shared" si="2"/>
        <v>0</v>
      </c>
      <c r="M15" s="19">
        <f t="shared" si="2"/>
        <v>0</v>
      </c>
      <c r="N15" s="77">
        <f t="shared" si="2"/>
        <v>0</v>
      </c>
      <c r="O15" s="74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ht="9" customHeight="1" x14ac:dyDescent="0.25">
      <c r="A16" s="11"/>
      <c r="B16" s="11"/>
      <c r="C16" s="12"/>
      <c r="D16" s="12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0" t="s">
        <v>10</v>
      </c>
      <c r="B17" s="21" t="s">
        <v>11</v>
      </c>
      <c r="C17" s="3">
        <f>$C$7</f>
        <v>44562</v>
      </c>
      <c r="D17" s="3" t="e">
        <f ca="1">$D$7</f>
        <v>#NAME?</v>
      </c>
      <c r="E17" s="4" t="e">
        <f ca="1">$E$7</f>
        <v>#NAME?</v>
      </c>
      <c r="F17" s="3" t="e">
        <f ca="1">$F$7</f>
        <v>#NAME?</v>
      </c>
      <c r="G17" s="4">
        <f>$G$7</f>
        <v>44682</v>
      </c>
      <c r="H17" s="4" t="e">
        <f ca="1">$H$7</f>
        <v>#NAME?</v>
      </c>
      <c r="I17" s="4" t="e">
        <f ca="1">$I$7</f>
        <v>#NAME?</v>
      </c>
      <c r="J17" s="4" t="e">
        <f ca="1">$J$7</f>
        <v>#NAME?</v>
      </c>
      <c r="K17" s="4" t="e">
        <f ca="1">$K$7</f>
        <v>#NAME?</v>
      </c>
      <c r="L17" s="4" t="e">
        <f ca="1">$L$7</f>
        <v>#NAME?</v>
      </c>
      <c r="M17" s="4" t="e">
        <f ca="1">$M$7</f>
        <v>#NAME?</v>
      </c>
      <c r="N17" s="75" t="e">
        <f ca="1">$N$7</f>
        <v>#NAME?</v>
      </c>
      <c r="O17" s="6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9" customFormat="1" x14ac:dyDescent="0.25">
      <c r="A18" s="22" t="s">
        <v>12</v>
      </c>
      <c r="B18" s="15">
        <v>155</v>
      </c>
      <c r="C18" s="6">
        <v>220</v>
      </c>
      <c r="D18" s="6">
        <v>251</v>
      </c>
      <c r="E18" s="7">
        <v>221</v>
      </c>
      <c r="F18" s="6">
        <v>163</v>
      </c>
      <c r="G18" s="7">
        <v>209</v>
      </c>
      <c r="H18" s="7"/>
      <c r="I18" s="7"/>
      <c r="J18" s="7"/>
      <c r="K18" s="7"/>
      <c r="L18" s="7"/>
      <c r="M18" s="7"/>
      <c r="N18" s="76"/>
      <c r="O18" s="6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9" customFormat="1" x14ac:dyDescent="0.25">
      <c r="A19" s="22" t="s">
        <v>13</v>
      </c>
      <c r="B19" s="15">
        <v>155</v>
      </c>
      <c r="C19" s="6">
        <v>122</v>
      </c>
      <c r="D19" s="6">
        <v>110</v>
      </c>
      <c r="E19" s="7">
        <v>134</v>
      </c>
      <c r="F19" s="6">
        <v>129</v>
      </c>
      <c r="G19" s="7">
        <v>137</v>
      </c>
      <c r="H19" s="7"/>
      <c r="I19" s="7"/>
      <c r="J19" s="7"/>
      <c r="K19" s="7"/>
      <c r="L19" s="7"/>
      <c r="M19" s="7"/>
      <c r="N19" s="76"/>
      <c r="O19" s="6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x14ac:dyDescent="0.25">
      <c r="A20" s="22" t="s">
        <v>14</v>
      </c>
      <c r="B20" s="15">
        <v>241</v>
      </c>
      <c r="C20" s="6">
        <v>91</v>
      </c>
      <c r="D20" s="6">
        <v>114</v>
      </c>
      <c r="E20" s="7">
        <v>195</v>
      </c>
      <c r="F20" s="6">
        <v>226</v>
      </c>
      <c r="G20" s="7">
        <v>258</v>
      </c>
      <c r="H20" s="7"/>
      <c r="I20" s="7"/>
      <c r="J20" s="7"/>
      <c r="K20" s="7"/>
      <c r="L20" s="7"/>
      <c r="M20" s="7"/>
      <c r="N20" s="76"/>
      <c r="O20" s="6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15.75" customHeight="1" x14ac:dyDescent="0.25">
      <c r="A21" s="23" t="s">
        <v>15</v>
      </c>
      <c r="B21" s="17">
        <f t="shared" ref="B21:N21" si="3">SUM(B18:B20)</f>
        <v>551</v>
      </c>
      <c r="C21" s="18">
        <f t="shared" si="3"/>
        <v>433</v>
      </c>
      <c r="D21" s="18">
        <f t="shared" si="3"/>
        <v>475</v>
      </c>
      <c r="E21" s="19">
        <f t="shared" si="3"/>
        <v>550</v>
      </c>
      <c r="F21" s="18">
        <f t="shared" si="3"/>
        <v>518</v>
      </c>
      <c r="G21" s="19">
        <f t="shared" si="3"/>
        <v>604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77">
        <f t="shared" si="3"/>
        <v>0</v>
      </c>
      <c r="O21" s="7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9" customHeight="1" x14ac:dyDescent="0.25">
      <c r="A22" s="11"/>
      <c r="B22" s="11"/>
      <c r="C22" s="12"/>
      <c r="D22" s="12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5">
      <c r="A23" s="20" t="s">
        <v>16</v>
      </c>
      <c r="B23" s="21" t="s">
        <v>11</v>
      </c>
      <c r="C23" s="3">
        <f>$C$7</f>
        <v>44562</v>
      </c>
      <c r="D23" s="3" t="e">
        <f ca="1">$D$7</f>
        <v>#NAME?</v>
      </c>
      <c r="E23" s="4" t="e">
        <f ca="1">$E$7</f>
        <v>#NAME?</v>
      </c>
      <c r="F23" s="3" t="e">
        <f ca="1">$F$7</f>
        <v>#NAME?</v>
      </c>
      <c r="G23" s="4">
        <f>$G$7</f>
        <v>44682</v>
      </c>
      <c r="H23" s="4" t="e">
        <f ca="1">$H$7</f>
        <v>#NAME?</v>
      </c>
      <c r="I23" s="4" t="e">
        <f ca="1">$I$7</f>
        <v>#NAME?</v>
      </c>
      <c r="J23" s="4" t="e">
        <f ca="1">$J$7</f>
        <v>#NAME?</v>
      </c>
      <c r="K23" s="4" t="e">
        <f ca="1">$K$7</f>
        <v>#NAME?</v>
      </c>
      <c r="L23" s="4" t="e">
        <f ca="1">$L$7</f>
        <v>#NAME?</v>
      </c>
      <c r="M23" s="4" t="e">
        <f ca="1">$M$7</f>
        <v>#NAME?</v>
      </c>
      <c r="N23" s="75" t="e">
        <f ca="1">$N$7</f>
        <v>#NAME?</v>
      </c>
      <c r="O23" s="5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s="9" customFormat="1" ht="15.75" customHeight="1" x14ac:dyDescent="0.25">
      <c r="A24" s="24" t="s">
        <v>17</v>
      </c>
      <c r="B24" s="85">
        <v>150</v>
      </c>
      <c r="C24" s="6">
        <v>0</v>
      </c>
      <c r="D24" s="6">
        <v>18</v>
      </c>
      <c r="E24" s="7">
        <v>22</v>
      </c>
      <c r="F24" s="6">
        <v>50</v>
      </c>
      <c r="G24" s="7">
        <v>47</v>
      </c>
      <c r="H24" s="7"/>
      <c r="I24" s="7"/>
      <c r="J24" s="7"/>
      <c r="K24" s="7"/>
      <c r="L24" s="7"/>
      <c r="M24" s="7"/>
      <c r="N24" s="76"/>
      <c r="O24" s="6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9" customFormat="1" ht="15.75" customHeight="1" x14ac:dyDescent="0.25">
      <c r="A25" s="24" t="s">
        <v>18</v>
      </c>
      <c r="B25" s="86"/>
      <c r="C25" s="6">
        <v>0</v>
      </c>
      <c r="D25" s="6">
        <v>15</v>
      </c>
      <c r="E25" s="7">
        <v>9</v>
      </c>
      <c r="F25" s="6">
        <v>18</v>
      </c>
      <c r="G25" s="7">
        <v>38</v>
      </c>
      <c r="H25" s="7"/>
      <c r="I25" s="7"/>
      <c r="J25" s="7"/>
      <c r="K25" s="7"/>
      <c r="L25" s="7"/>
      <c r="M25" s="7"/>
      <c r="N25" s="76"/>
      <c r="O25" s="6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9" customFormat="1" ht="15.75" customHeight="1" x14ac:dyDescent="0.25">
      <c r="A26" s="24" t="s">
        <v>19</v>
      </c>
      <c r="B26" s="86"/>
      <c r="C26" s="6">
        <v>0</v>
      </c>
      <c r="D26" s="6">
        <v>0</v>
      </c>
      <c r="E26" s="7">
        <v>19</v>
      </c>
      <c r="F26" s="6">
        <v>0</v>
      </c>
      <c r="G26" s="7">
        <v>5</v>
      </c>
      <c r="H26" s="7"/>
      <c r="I26" s="7"/>
      <c r="J26" s="7"/>
      <c r="K26" s="7"/>
      <c r="L26" s="7"/>
      <c r="M26" s="7"/>
      <c r="N26" s="76"/>
      <c r="O26" s="6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9" customFormat="1" ht="15.75" customHeight="1" x14ac:dyDescent="0.25">
      <c r="A27" s="25" t="s">
        <v>15</v>
      </c>
      <c r="B27" s="87"/>
      <c r="C27" s="18">
        <f t="shared" ref="C27:N27" si="4">SUM(C24:C26)</f>
        <v>0</v>
      </c>
      <c r="D27" s="18">
        <f t="shared" si="4"/>
        <v>33</v>
      </c>
      <c r="E27" s="19">
        <f t="shared" si="4"/>
        <v>50</v>
      </c>
      <c r="F27" s="18">
        <f t="shared" si="4"/>
        <v>68</v>
      </c>
      <c r="G27" s="19">
        <f t="shared" si="4"/>
        <v>90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77">
        <f t="shared" si="4"/>
        <v>0</v>
      </c>
      <c r="O27" s="74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9" customHeight="1" x14ac:dyDescent="0.25">
      <c r="A28" s="11"/>
      <c r="B28" s="11"/>
      <c r="C28" s="12"/>
      <c r="D28" s="12"/>
      <c r="E28" s="11"/>
      <c r="F28" s="12"/>
      <c r="G28" s="11"/>
      <c r="H28" s="11"/>
      <c r="I28" s="11"/>
      <c r="J28" s="11"/>
      <c r="K28" s="11"/>
      <c r="L28" s="11"/>
      <c r="M28" s="11"/>
      <c r="N28" s="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25">
      <c r="A29" s="20" t="s">
        <v>20</v>
      </c>
      <c r="B29" s="21" t="s">
        <v>11</v>
      </c>
      <c r="C29" s="3">
        <f>$C$7</f>
        <v>44562</v>
      </c>
      <c r="D29" s="3" t="e">
        <f ca="1">$D$7</f>
        <v>#NAME?</v>
      </c>
      <c r="E29" s="4" t="e">
        <f ca="1">$E$7</f>
        <v>#NAME?</v>
      </c>
      <c r="F29" s="3" t="e">
        <f ca="1">$F$7</f>
        <v>#NAME?</v>
      </c>
      <c r="G29" s="4">
        <f>$G$7</f>
        <v>44682</v>
      </c>
      <c r="H29" s="4" t="e">
        <f ca="1">$H$7</f>
        <v>#NAME?</v>
      </c>
      <c r="I29" s="4" t="e">
        <f ca="1">$I$7</f>
        <v>#NAME?</v>
      </c>
      <c r="J29" s="4" t="e">
        <f ca="1">$J$7</f>
        <v>#NAME?</v>
      </c>
      <c r="K29" s="4" t="e">
        <f ca="1">$K$7</f>
        <v>#NAME?</v>
      </c>
      <c r="L29" s="4" t="e">
        <f ca="1">$L$7</f>
        <v>#NAME?</v>
      </c>
      <c r="M29" s="4" t="e">
        <f ca="1">$M$7</f>
        <v>#NAME?</v>
      </c>
      <c r="N29" s="75" t="e">
        <f ca="1">$N$7</f>
        <v>#NAME?</v>
      </c>
      <c r="O29" s="5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s="9" customFormat="1" ht="15.75" customHeight="1" x14ac:dyDescent="0.25">
      <c r="A30" s="24" t="s">
        <v>21</v>
      </c>
      <c r="B30" s="85">
        <v>88</v>
      </c>
      <c r="C30" s="6">
        <v>0</v>
      </c>
      <c r="D30" s="6">
        <v>0</v>
      </c>
      <c r="E30" s="7">
        <v>0</v>
      </c>
      <c r="F30" s="6">
        <v>0</v>
      </c>
      <c r="G30" s="7">
        <v>0</v>
      </c>
      <c r="H30" s="7"/>
      <c r="I30" s="7"/>
      <c r="J30" s="7"/>
      <c r="K30" s="7"/>
      <c r="L30" s="7"/>
      <c r="M30" s="7"/>
      <c r="N30" s="76"/>
      <c r="O30" s="6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9" customFormat="1" ht="15.75" customHeight="1" x14ac:dyDescent="0.25">
      <c r="A31" s="24" t="s">
        <v>22</v>
      </c>
      <c r="B31" s="86"/>
      <c r="C31" s="6">
        <v>0</v>
      </c>
      <c r="D31" s="6">
        <v>0</v>
      </c>
      <c r="E31" s="7">
        <v>0</v>
      </c>
      <c r="F31" s="6">
        <v>0</v>
      </c>
      <c r="G31" s="7">
        <v>0</v>
      </c>
      <c r="H31" s="7"/>
      <c r="I31" s="7"/>
      <c r="J31" s="7"/>
      <c r="K31" s="7"/>
      <c r="L31" s="7"/>
      <c r="M31" s="7"/>
      <c r="N31" s="76"/>
      <c r="O31" s="6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9" customFormat="1" ht="15.75" customHeight="1" x14ac:dyDescent="0.25">
      <c r="A32" s="25" t="s">
        <v>15</v>
      </c>
      <c r="B32" s="87"/>
      <c r="C32" s="18">
        <f t="shared" ref="C32:N32" si="5">SUM(C30:C31)</f>
        <v>0</v>
      </c>
      <c r="D32" s="18">
        <f t="shared" si="5"/>
        <v>0</v>
      </c>
      <c r="E32" s="19">
        <f t="shared" si="5"/>
        <v>0</v>
      </c>
      <c r="F32" s="18">
        <f t="shared" si="5"/>
        <v>0</v>
      </c>
      <c r="G32" s="19">
        <f t="shared" si="5"/>
        <v>0</v>
      </c>
      <c r="H32" s="19">
        <f t="shared" si="5"/>
        <v>0</v>
      </c>
      <c r="I32" s="19">
        <f t="shared" si="5"/>
        <v>0</v>
      </c>
      <c r="J32" s="19">
        <f t="shared" si="5"/>
        <v>0</v>
      </c>
      <c r="K32" s="19">
        <f t="shared" si="5"/>
        <v>0</v>
      </c>
      <c r="L32" s="19">
        <f t="shared" si="5"/>
        <v>0</v>
      </c>
      <c r="M32" s="19">
        <f t="shared" si="5"/>
        <v>0</v>
      </c>
      <c r="N32" s="77">
        <f t="shared" si="5"/>
        <v>0</v>
      </c>
      <c r="O32" s="74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9" customHeight="1" x14ac:dyDescent="0.25">
      <c r="A33" s="11"/>
      <c r="B33" s="11"/>
      <c r="C33" s="12"/>
      <c r="D33" s="12"/>
      <c r="E33" s="11"/>
      <c r="F33" s="12"/>
      <c r="G33" s="11"/>
      <c r="H33" s="11"/>
      <c r="I33" s="11"/>
      <c r="J33" s="11"/>
      <c r="K33" s="11"/>
      <c r="L33" s="11"/>
      <c r="M33" s="11"/>
      <c r="N33" s="1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5">
      <c r="A34" s="20" t="s">
        <v>23</v>
      </c>
      <c r="B34" s="21" t="s">
        <v>11</v>
      </c>
      <c r="C34" s="3">
        <f>$C$7</f>
        <v>44562</v>
      </c>
      <c r="D34" s="3" t="e">
        <f ca="1">$D$7</f>
        <v>#NAME?</v>
      </c>
      <c r="E34" s="4" t="e">
        <f ca="1">$E$7</f>
        <v>#NAME?</v>
      </c>
      <c r="F34" s="3" t="e">
        <f ca="1">$F$7</f>
        <v>#NAME?</v>
      </c>
      <c r="G34" s="4">
        <f>$G$7</f>
        <v>44682</v>
      </c>
      <c r="H34" s="4" t="e">
        <f ca="1">$H$7</f>
        <v>#NAME?</v>
      </c>
      <c r="I34" s="4" t="e">
        <f ca="1">$I$7</f>
        <v>#NAME?</v>
      </c>
      <c r="J34" s="4" t="e">
        <f ca="1">$J$7</f>
        <v>#NAME?</v>
      </c>
      <c r="K34" s="4" t="e">
        <f ca="1">$K$7</f>
        <v>#NAME?</v>
      </c>
      <c r="L34" s="4" t="e">
        <f ca="1">$L$7</f>
        <v>#NAME?</v>
      </c>
      <c r="M34" s="4" t="e">
        <f ca="1">$M$7</f>
        <v>#NAME?</v>
      </c>
      <c r="N34" s="75" t="e">
        <f ca="1">$N$7</f>
        <v>#NAME?</v>
      </c>
      <c r="O34" s="5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s="9" customFormat="1" ht="15.75" customHeight="1" x14ac:dyDescent="0.25">
      <c r="A35" s="24" t="s">
        <v>24</v>
      </c>
      <c r="B35" s="15" t="s">
        <v>25</v>
      </c>
      <c r="C35" s="6">
        <v>185</v>
      </c>
      <c r="D35" s="6">
        <v>220</v>
      </c>
      <c r="E35" s="7">
        <v>187</v>
      </c>
      <c r="F35" s="6">
        <v>196</v>
      </c>
      <c r="G35" s="7">
        <v>198</v>
      </c>
      <c r="H35" s="7"/>
      <c r="I35" s="7"/>
      <c r="J35" s="7"/>
      <c r="K35" s="7"/>
      <c r="L35" s="7"/>
      <c r="M35" s="7"/>
      <c r="N35" s="76"/>
      <c r="O35" s="6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9" customFormat="1" ht="15.75" customHeight="1" x14ac:dyDescent="0.25">
      <c r="A36" s="24" t="s">
        <v>26</v>
      </c>
      <c r="B36" s="15">
        <v>150</v>
      </c>
      <c r="C36" s="6">
        <v>0</v>
      </c>
      <c r="D36" s="6">
        <v>33</v>
      </c>
      <c r="E36" s="7">
        <f t="shared" ref="E36:N36" si="6">E27</f>
        <v>50</v>
      </c>
      <c r="F36" s="6">
        <f t="shared" si="6"/>
        <v>68</v>
      </c>
      <c r="G36" s="7">
        <f t="shared" si="6"/>
        <v>90</v>
      </c>
      <c r="H36" s="7">
        <f t="shared" si="6"/>
        <v>0</v>
      </c>
      <c r="I36" s="7">
        <f t="shared" si="6"/>
        <v>0</v>
      </c>
      <c r="J36" s="7">
        <f t="shared" si="6"/>
        <v>0</v>
      </c>
      <c r="K36" s="7">
        <f t="shared" si="6"/>
        <v>0</v>
      </c>
      <c r="L36" s="7">
        <f t="shared" si="6"/>
        <v>0</v>
      </c>
      <c r="M36" s="7">
        <f t="shared" si="6"/>
        <v>0</v>
      </c>
      <c r="N36" s="76">
        <f t="shared" si="6"/>
        <v>0</v>
      </c>
      <c r="O36" s="6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9" customFormat="1" ht="15.75" customHeight="1" x14ac:dyDescent="0.25">
      <c r="A37" s="24" t="s">
        <v>27</v>
      </c>
      <c r="B37" s="15">
        <v>88</v>
      </c>
      <c r="C37" s="6">
        <v>0</v>
      </c>
      <c r="D37" s="6">
        <v>0</v>
      </c>
      <c r="E37" s="7">
        <f t="shared" ref="E37:N37" si="7">E32</f>
        <v>0</v>
      </c>
      <c r="F37" s="6">
        <f t="shared" si="7"/>
        <v>0</v>
      </c>
      <c r="G37" s="7">
        <f t="shared" si="7"/>
        <v>0</v>
      </c>
      <c r="H37" s="7">
        <f t="shared" si="7"/>
        <v>0</v>
      </c>
      <c r="I37" s="7">
        <f t="shared" si="7"/>
        <v>0</v>
      </c>
      <c r="J37" s="7">
        <f t="shared" si="7"/>
        <v>0</v>
      </c>
      <c r="K37" s="7">
        <f t="shared" si="7"/>
        <v>0</v>
      </c>
      <c r="L37" s="7">
        <f t="shared" si="7"/>
        <v>0</v>
      </c>
      <c r="M37" s="7">
        <f t="shared" si="7"/>
        <v>0</v>
      </c>
      <c r="N37" s="76">
        <f t="shared" si="7"/>
        <v>0</v>
      </c>
      <c r="O37" s="6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9" customFormat="1" ht="15.75" customHeight="1" x14ac:dyDescent="0.25">
      <c r="A38" s="24" t="s">
        <v>28</v>
      </c>
      <c r="B38" s="15" t="s">
        <v>25</v>
      </c>
      <c r="C38" s="6">
        <v>0</v>
      </c>
      <c r="D38" s="6">
        <v>0</v>
      </c>
      <c r="E38" s="7">
        <v>0</v>
      </c>
      <c r="F38" s="6">
        <v>0</v>
      </c>
      <c r="G38" s="7">
        <v>0</v>
      </c>
      <c r="H38" s="7"/>
      <c r="I38" s="7"/>
      <c r="J38" s="7"/>
      <c r="K38" s="7"/>
      <c r="L38" s="7"/>
      <c r="M38" s="7"/>
      <c r="N38" s="76"/>
      <c r="O38" s="6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9" customFormat="1" ht="15.75" customHeight="1" x14ac:dyDescent="0.25">
      <c r="A39" s="25" t="s">
        <v>15</v>
      </c>
      <c r="B39" s="17">
        <f t="shared" ref="B39:N39" si="8">SUM(B35:B38)</f>
        <v>238</v>
      </c>
      <c r="C39" s="18">
        <f t="shared" si="8"/>
        <v>185</v>
      </c>
      <c r="D39" s="18">
        <f t="shared" si="8"/>
        <v>253</v>
      </c>
      <c r="E39" s="19">
        <f t="shared" si="8"/>
        <v>237</v>
      </c>
      <c r="F39" s="18">
        <f t="shared" si="8"/>
        <v>264</v>
      </c>
      <c r="G39" s="19">
        <f t="shared" si="8"/>
        <v>288</v>
      </c>
      <c r="H39" s="19">
        <f t="shared" si="8"/>
        <v>0</v>
      </c>
      <c r="I39" s="19">
        <f t="shared" si="8"/>
        <v>0</v>
      </c>
      <c r="J39" s="19">
        <f t="shared" si="8"/>
        <v>0</v>
      </c>
      <c r="K39" s="19">
        <f t="shared" si="8"/>
        <v>0</v>
      </c>
      <c r="L39" s="19">
        <f t="shared" si="8"/>
        <v>0</v>
      </c>
      <c r="M39" s="19">
        <f t="shared" si="8"/>
        <v>0</v>
      </c>
      <c r="N39" s="77">
        <f t="shared" si="8"/>
        <v>0</v>
      </c>
      <c r="O39" s="74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9" customHeight="1" x14ac:dyDescent="0.25">
      <c r="A40" s="11"/>
      <c r="B40" s="11"/>
      <c r="C40" s="12"/>
      <c r="D40" s="12"/>
      <c r="E40" s="11"/>
      <c r="F40" s="12"/>
      <c r="G40" s="11"/>
      <c r="H40" s="11"/>
      <c r="I40" s="11"/>
      <c r="J40" s="11"/>
      <c r="K40" s="11"/>
      <c r="L40" s="11"/>
      <c r="M40" s="11"/>
      <c r="N40" s="1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20" t="s">
        <v>29</v>
      </c>
      <c r="B41" s="21" t="s">
        <v>11</v>
      </c>
      <c r="C41" s="3">
        <f>$C$7</f>
        <v>44562</v>
      </c>
      <c r="D41" s="3" t="e">
        <f ca="1">$D$7</f>
        <v>#NAME?</v>
      </c>
      <c r="E41" s="4" t="e">
        <f ca="1">$E$7</f>
        <v>#NAME?</v>
      </c>
      <c r="F41" s="3" t="e">
        <f ca="1">$F$7</f>
        <v>#NAME?</v>
      </c>
      <c r="G41" s="4">
        <f>$G$7</f>
        <v>44682</v>
      </c>
      <c r="H41" s="4" t="e">
        <f ca="1">$H$7</f>
        <v>#NAME?</v>
      </c>
      <c r="I41" s="4" t="e">
        <f ca="1">$I$7</f>
        <v>#NAME?</v>
      </c>
      <c r="J41" s="4" t="e">
        <f ca="1">$J$7</f>
        <v>#NAME?</v>
      </c>
      <c r="K41" s="4" t="e">
        <f ca="1">$K$7</f>
        <v>#NAME?</v>
      </c>
      <c r="L41" s="4" t="e">
        <f ca="1">$L$7</f>
        <v>#NAME?</v>
      </c>
      <c r="M41" s="4" t="e">
        <f ca="1">$M$7</f>
        <v>#NAME?</v>
      </c>
      <c r="N41" s="75" t="e">
        <f ca="1">$N$7</f>
        <v>#NAME?</v>
      </c>
      <c r="O41" s="5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9" customFormat="1" ht="15.75" customHeight="1" x14ac:dyDescent="0.25">
      <c r="A42" s="22" t="s">
        <v>30</v>
      </c>
      <c r="B42" s="26">
        <f>B47</f>
        <v>940</v>
      </c>
      <c r="C42" s="27">
        <v>348</v>
      </c>
      <c r="D42" s="27">
        <v>460</v>
      </c>
      <c r="E42" s="15">
        <f t="shared" ref="E42:N42" si="9">E52</f>
        <v>1089</v>
      </c>
      <c r="F42" s="27">
        <v>1207</v>
      </c>
      <c r="G42" s="15">
        <v>1418</v>
      </c>
      <c r="H42" s="15">
        <f t="shared" si="9"/>
        <v>0</v>
      </c>
      <c r="I42" s="15">
        <f t="shared" si="9"/>
        <v>0</v>
      </c>
      <c r="J42" s="15">
        <f t="shared" si="9"/>
        <v>0</v>
      </c>
      <c r="K42" s="15">
        <f t="shared" si="9"/>
        <v>0</v>
      </c>
      <c r="L42" s="15">
        <f t="shared" si="9"/>
        <v>0</v>
      </c>
      <c r="M42" s="15">
        <f t="shared" si="9"/>
        <v>0</v>
      </c>
      <c r="N42" s="78">
        <f t="shared" si="9"/>
        <v>0</v>
      </c>
      <c r="O42" s="6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9" customFormat="1" ht="15.75" customHeight="1" x14ac:dyDescent="0.25">
      <c r="A43" s="22" t="s">
        <v>31</v>
      </c>
      <c r="B43" s="26">
        <f>B55</f>
        <v>792</v>
      </c>
      <c r="C43" s="28">
        <v>0</v>
      </c>
      <c r="D43" s="28">
        <v>299</v>
      </c>
      <c r="E43" s="26">
        <f t="shared" ref="E43:N43" si="10">E59</f>
        <v>941</v>
      </c>
      <c r="F43" s="28">
        <v>1259</v>
      </c>
      <c r="G43" s="26">
        <v>1498</v>
      </c>
      <c r="H43" s="26">
        <f t="shared" si="10"/>
        <v>0</v>
      </c>
      <c r="I43" s="26">
        <f t="shared" si="10"/>
        <v>0</v>
      </c>
      <c r="J43" s="26">
        <f t="shared" si="10"/>
        <v>0</v>
      </c>
      <c r="K43" s="26">
        <f t="shared" si="10"/>
        <v>0</v>
      </c>
      <c r="L43" s="26">
        <f t="shared" si="10"/>
        <v>0</v>
      </c>
      <c r="M43" s="26">
        <f t="shared" si="10"/>
        <v>0</v>
      </c>
      <c r="N43" s="79">
        <f t="shared" si="10"/>
        <v>0</v>
      </c>
      <c r="O43" s="6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9" customFormat="1" ht="15.75" customHeight="1" x14ac:dyDescent="0.25">
      <c r="A44" s="23" t="s">
        <v>15</v>
      </c>
      <c r="B44" s="29">
        <f t="shared" ref="B44:N44" si="11">SUM(B42:B43)</f>
        <v>1732</v>
      </c>
      <c r="C44" s="30">
        <f t="shared" si="11"/>
        <v>348</v>
      </c>
      <c r="D44" s="30">
        <f t="shared" si="11"/>
        <v>759</v>
      </c>
      <c r="E44" s="29">
        <f t="shared" si="11"/>
        <v>2030</v>
      </c>
      <c r="F44" s="30">
        <f t="shared" si="11"/>
        <v>2466</v>
      </c>
      <c r="G44" s="29">
        <f t="shared" si="11"/>
        <v>2916</v>
      </c>
      <c r="H44" s="29">
        <f t="shared" si="11"/>
        <v>0</v>
      </c>
      <c r="I44" s="29">
        <f t="shared" si="11"/>
        <v>0</v>
      </c>
      <c r="J44" s="29">
        <f t="shared" si="11"/>
        <v>0</v>
      </c>
      <c r="K44" s="29">
        <f t="shared" si="11"/>
        <v>0</v>
      </c>
      <c r="L44" s="29">
        <f t="shared" si="11"/>
        <v>0</v>
      </c>
      <c r="M44" s="29">
        <f t="shared" si="11"/>
        <v>0</v>
      </c>
      <c r="N44" s="80">
        <f t="shared" si="11"/>
        <v>0</v>
      </c>
      <c r="O44" s="6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9" customHeight="1" x14ac:dyDescent="0.25">
      <c r="A45" s="11"/>
      <c r="B45" s="11"/>
      <c r="C45" s="12"/>
      <c r="D45" s="12"/>
      <c r="E45" s="11"/>
      <c r="F45" s="12"/>
      <c r="G45" s="11"/>
      <c r="H45" s="11"/>
      <c r="I45" s="11"/>
      <c r="J45" s="11"/>
      <c r="K45" s="11"/>
      <c r="L45" s="11"/>
      <c r="M45" s="11"/>
      <c r="N45" s="1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20" t="s">
        <v>32</v>
      </c>
      <c r="B46" s="21" t="s">
        <v>11</v>
      </c>
      <c r="C46" s="3">
        <f>$C$7</f>
        <v>44562</v>
      </c>
      <c r="D46" s="3" t="e">
        <f ca="1">$D$7</f>
        <v>#NAME?</v>
      </c>
      <c r="E46" s="4" t="e">
        <f ca="1">$E$7</f>
        <v>#NAME?</v>
      </c>
      <c r="F46" s="3" t="e">
        <f ca="1">$F$7</f>
        <v>#NAME?</v>
      </c>
      <c r="G46" s="4">
        <f>$G$7</f>
        <v>44682</v>
      </c>
      <c r="H46" s="4" t="e">
        <f ca="1">$H$7</f>
        <v>#NAME?</v>
      </c>
      <c r="I46" s="4" t="e">
        <f ca="1">$I$7</f>
        <v>#NAME?</v>
      </c>
      <c r="J46" s="4" t="e">
        <f ca="1">$J$7</f>
        <v>#NAME?</v>
      </c>
      <c r="K46" s="4" t="e">
        <f ca="1">$K$7</f>
        <v>#NAME?</v>
      </c>
      <c r="L46" s="4" t="e">
        <f ca="1">$L$7</f>
        <v>#NAME?</v>
      </c>
      <c r="M46" s="4" t="e">
        <f ca="1">$M$7</f>
        <v>#NAME?</v>
      </c>
      <c r="N46" s="75" t="e">
        <f ca="1">$N$7</f>
        <v>#NAME?</v>
      </c>
      <c r="O46" s="5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9" customFormat="1" ht="15.75" customHeight="1" x14ac:dyDescent="0.25">
      <c r="A47" s="24" t="s">
        <v>33</v>
      </c>
      <c r="B47" s="85">
        <v>940</v>
      </c>
      <c r="C47" s="6">
        <v>43</v>
      </c>
      <c r="D47" s="6">
        <v>45</v>
      </c>
      <c r="E47" s="7">
        <v>97</v>
      </c>
      <c r="F47" s="6">
        <v>134</v>
      </c>
      <c r="G47" s="7">
        <v>94</v>
      </c>
      <c r="H47" s="7"/>
      <c r="I47" s="7"/>
      <c r="J47" s="7"/>
      <c r="K47" s="7"/>
      <c r="L47" s="7"/>
      <c r="M47" s="7"/>
      <c r="N47" s="76"/>
      <c r="O47" s="6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9" customFormat="1" ht="15.75" customHeight="1" x14ac:dyDescent="0.25">
      <c r="A48" s="24" t="s">
        <v>34</v>
      </c>
      <c r="B48" s="86"/>
      <c r="C48" s="6">
        <v>67</v>
      </c>
      <c r="D48" s="6">
        <v>62</v>
      </c>
      <c r="E48" s="7">
        <v>89</v>
      </c>
      <c r="F48" s="6">
        <v>128</v>
      </c>
      <c r="G48" s="7">
        <v>212</v>
      </c>
      <c r="H48" s="7"/>
      <c r="I48" s="7"/>
      <c r="J48" s="7"/>
      <c r="K48" s="7"/>
      <c r="L48" s="7"/>
      <c r="M48" s="7"/>
      <c r="N48" s="76"/>
      <c r="O48" s="6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9" customFormat="1" ht="15.75" customHeight="1" x14ac:dyDescent="0.25">
      <c r="A49" s="24" t="s">
        <v>35</v>
      </c>
      <c r="B49" s="86"/>
      <c r="C49" s="6">
        <v>139</v>
      </c>
      <c r="D49" s="6">
        <v>212</v>
      </c>
      <c r="E49" s="7">
        <v>276</v>
      </c>
      <c r="F49" s="6">
        <v>281</v>
      </c>
      <c r="G49" s="7">
        <v>417</v>
      </c>
      <c r="H49" s="7"/>
      <c r="I49" s="7"/>
      <c r="J49" s="7"/>
      <c r="K49" s="7"/>
      <c r="L49" s="7"/>
      <c r="M49" s="7"/>
      <c r="N49" s="76"/>
      <c r="O49" s="6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9" customFormat="1" ht="15.75" customHeight="1" x14ac:dyDescent="0.25">
      <c r="A50" s="24" t="s">
        <v>18</v>
      </c>
      <c r="B50" s="86"/>
      <c r="C50" s="6">
        <v>99</v>
      </c>
      <c r="D50" s="6">
        <v>128</v>
      </c>
      <c r="E50" s="7">
        <v>211</v>
      </c>
      <c r="F50" s="6">
        <v>282</v>
      </c>
      <c r="G50" s="7">
        <v>274</v>
      </c>
      <c r="H50" s="7"/>
      <c r="I50" s="7"/>
      <c r="J50" s="7"/>
      <c r="K50" s="7"/>
      <c r="L50" s="7"/>
      <c r="M50" s="7"/>
      <c r="N50" s="76"/>
      <c r="O50" s="6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9" customFormat="1" ht="15.75" customHeight="1" x14ac:dyDescent="0.25">
      <c r="A51" s="24" t="s">
        <v>36</v>
      </c>
      <c r="B51" s="86"/>
      <c r="C51" s="6">
        <v>0</v>
      </c>
      <c r="D51" s="6">
        <v>13</v>
      </c>
      <c r="E51" s="7">
        <v>416</v>
      </c>
      <c r="F51" s="6">
        <v>382</v>
      </c>
      <c r="G51" s="7">
        <v>421</v>
      </c>
      <c r="H51" s="7"/>
      <c r="I51" s="7"/>
      <c r="J51" s="7"/>
      <c r="K51" s="7"/>
      <c r="L51" s="7"/>
      <c r="M51" s="7"/>
      <c r="N51" s="76"/>
      <c r="O51" s="6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9" customFormat="1" ht="15.75" customHeight="1" x14ac:dyDescent="0.25">
      <c r="A52" s="25" t="s">
        <v>15</v>
      </c>
      <c r="B52" s="87"/>
      <c r="C52" s="18">
        <f t="shared" ref="C52:N52" si="12">SUM(C47:C51)</f>
        <v>348</v>
      </c>
      <c r="D52" s="18">
        <f t="shared" si="12"/>
        <v>460</v>
      </c>
      <c r="E52" s="19">
        <f t="shared" si="12"/>
        <v>1089</v>
      </c>
      <c r="F52" s="18">
        <f t="shared" si="12"/>
        <v>1207</v>
      </c>
      <c r="G52" s="19">
        <f t="shared" si="12"/>
        <v>1418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77">
        <f t="shared" si="12"/>
        <v>0</v>
      </c>
      <c r="O52" s="74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7.5" customHeight="1" x14ac:dyDescent="0.25">
      <c r="A53" s="43"/>
      <c r="B53" s="43"/>
      <c r="C53" s="55"/>
      <c r="D53" s="55"/>
      <c r="E53" s="43"/>
      <c r="F53" s="55"/>
      <c r="G53" s="43"/>
      <c r="H53" s="43"/>
      <c r="I53" s="43"/>
      <c r="J53" s="43"/>
      <c r="K53" s="43"/>
      <c r="L53" s="43"/>
      <c r="M53" s="43"/>
      <c r="N53" s="4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5">
      <c r="A54" s="20" t="s">
        <v>37</v>
      </c>
      <c r="B54" s="21" t="s">
        <v>11</v>
      </c>
      <c r="C54" s="3">
        <f>$C$7</f>
        <v>44562</v>
      </c>
      <c r="D54" s="3" t="e">
        <f ca="1">$D$7</f>
        <v>#NAME?</v>
      </c>
      <c r="E54" s="4" t="e">
        <f ca="1">$E$7</f>
        <v>#NAME?</v>
      </c>
      <c r="F54" s="3" t="e">
        <f ca="1">$F$7</f>
        <v>#NAME?</v>
      </c>
      <c r="G54" s="4">
        <f>$G$7</f>
        <v>44682</v>
      </c>
      <c r="H54" s="4" t="e">
        <f ca="1">$H$7</f>
        <v>#NAME?</v>
      </c>
      <c r="I54" s="4" t="e">
        <f ca="1">$I$7</f>
        <v>#NAME?</v>
      </c>
      <c r="J54" s="4" t="e">
        <f ca="1">$J$7</f>
        <v>#NAME?</v>
      </c>
      <c r="K54" s="4" t="e">
        <f ca="1">$K$7</f>
        <v>#NAME?</v>
      </c>
      <c r="L54" s="4" t="e">
        <f ca="1">$L$7</f>
        <v>#NAME?</v>
      </c>
      <c r="M54" s="4" t="e">
        <f ca="1">$M$7</f>
        <v>#NAME?</v>
      </c>
      <c r="N54" s="75" t="e">
        <f ca="1">$N$7</f>
        <v>#NAME?</v>
      </c>
      <c r="O54" s="5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9" customFormat="1" ht="15.75" customHeight="1" x14ac:dyDescent="0.25">
      <c r="A55" s="24" t="s">
        <v>38</v>
      </c>
      <c r="B55" s="85">
        <v>792</v>
      </c>
      <c r="C55" s="6">
        <v>0</v>
      </c>
      <c r="D55" s="6">
        <v>0</v>
      </c>
      <c r="E55" s="7">
        <v>0</v>
      </c>
      <c r="F55" s="6">
        <v>0</v>
      </c>
      <c r="G55" s="7">
        <v>0</v>
      </c>
      <c r="H55" s="7"/>
      <c r="I55" s="7"/>
      <c r="J55" s="7"/>
      <c r="K55" s="7"/>
      <c r="L55" s="7"/>
      <c r="M55" s="7"/>
      <c r="N55" s="76"/>
      <c r="O55" s="6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9" customFormat="1" ht="15.75" customHeight="1" x14ac:dyDescent="0.25">
      <c r="A56" s="24" t="s">
        <v>39</v>
      </c>
      <c r="B56" s="86"/>
      <c r="C56" s="6">
        <v>0</v>
      </c>
      <c r="D56" s="6">
        <v>0</v>
      </c>
      <c r="E56" s="7">
        <v>0</v>
      </c>
      <c r="F56" s="6">
        <v>0</v>
      </c>
      <c r="G56" s="7">
        <v>0</v>
      </c>
      <c r="H56" s="7"/>
      <c r="I56" s="7"/>
      <c r="J56" s="7"/>
      <c r="K56" s="7"/>
      <c r="L56" s="7"/>
      <c r="M56" s="7"/>
      <c r="N56" s="76"/>
      <c r="O56" s="6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9" customFormat="1" ht="15.75" customHeight="1" x14ac:dyDescent="0.25">
      <c r="A57" s="24" t="s">
        <v>40</v>
      </c>
      <c r="B57" s="86"/>
      <c r="C57" s="6">
        <v>0</v>
      </c>
      <c r="D57" s="6">
        <v>0</v>
      </c>
      <c r="E57" s="7">
        <v>0</v>
      </c>
      <c r="F57" s="6">
        <v>0</v>
      </c>
      <c r="G57" s="7">
        <v>0</v>
      </c>
      <c r="H57" s="7"/>
      <c r="I57" s="7"/>
      <c r="J57" s="7"/>
      <c r="K57" s="7"/>
      <c r="L57" s="7"/>
      <c r="M57" s="7"/>
      <c r="N57" s="76"/>
      <c r="O57" s="6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9" customFormat="1" ht="15.75" customHeight="1" x14ac:dyDescent="0.25">
      <c r="A58" s="24" t="s">
        <v>41</v>
      </c>
      <c r="B58" s="86"/>
      <c r="C58" s="6">
        <v>0</v>
      </c>
      <c r="D58" s="6">
        <v>299</v>
      </c>
      <c r="E58" s="7">
        <v>941</v>
      </c>
      <c r="F58" s="6">
        <v>1079</v>
      </c>
      <c r="G58" s="7">
        <v>1498</v>
      </c>
      <c r="H58" s="7"/>
      <c r="I58" s="7"/>
      <c r="J58" s="7"/>
      <c r="K58" s="7"/>
      <c r="L58" s="7"/>
      <c r="M58" s="7"/>
      <c r="N58" s="76"/>
      <c r="O58" s="6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s="9" customFormat="1" ht="15.75" customHeight="1" x14ac:dyDescent="0.25">
      <c r="A59" s="25" t="s">
        <v>15</v>
      </c>
      <c r="B59" s="87"/>
      <c r="C59" s="18">
        <f t="shared" ref="C59:N59" si="13">SUM(C55:C58)</f>
        <v>0</v>
      </c>
      <c r="D59" s="18">
        <f t="shared" si="13"/>
        <v>299</v>
      </c>
      <c r="E59" s="19">
        <f t="shared" si="13"/>
        <v>941</v>
      </c>
      <c r="F59" s="18">
        <f t="shared" si="13"/>
        <v>1079</v>
      </c>
      <c r="G59" s="19">
        <f t="shared" si="13"/>
        <v>1498</v>
      </c>
      <c r="H59" s="19">
        <f t="shared" si="13"/>
        <v>0</v>
      </c>
      <c r="I59" s="19">
        <f t="shared" si="13"/>
        <v>0</v>
      </c>
      <c r="J59" s="19">
        <f t="shared" si="13"/>
        <v>0</v>
      </c>
      <c r="K59" s="19">
        <f t="shared" si="13"/>
        <v>0</v>
      </c>
      <c r="L59" s="19">
        <f t="shared" si="13"/>
        <v>0</v>
      </c>
      <c r="M59" s="19">
        <f t="shared" si="13"/>
        <v>0</v>
      </c>
      <c r="N59" s="77">
        <f t="shared" si="13"/>
        <v>0</v>
      </c>
      <c r="O59" s="74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9" customHeight="1" x14ac:dyDescent="0.25">
      <c r="A60" s="31"/>
      <c r="B60" s="31"/>
      <c r="C60" s="12"/>
      <c r="D60" s="12"/>
      <c r="E60" s="11"/>
      <c r="F60" s="12"/>
      <c r="G60" s="11"/>
      <c r="H60" s="11"/>
      <c r="I60" s="11"/>
      <c r="J60" s="11"/>
      <c r="K60" s="11"/>
      <c r="L60" s="11"/>
      <c r="M60" s="11"/>
      <c r="N60" s="1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5">
      <c r="A61" s="13" t="s">
        <v>42</v>
      </c>
      <c r="B61" s="14" t="s">
        <v>7</v>
      </c>
      <c r="C61" s="3">
        <f>$C$7</f>
        <v>44562</v>
      </c>
      <c r="D61" s="3" t="e">
        <f ca="1">$D$7</f>
        <v>#NAME?</v>
      </c>
      <c r="E61" s="4" t="e">
        <f ca="1">$E$7</f>
        <v>#NAME?</v>
      </c>
      <c r="F61" s="3" t="e">
        <f ca="1">$F$7</f>
        <v>#NAME?</v>
      </c>
      <c r="G61" s="4">
        <f>$G$7</f>
        <v>44682</v>
      </c>
      <c r="H61" s="4" t="e">
        <f ca="1">$H$7</f>
        <v>#NAME?</v>
      </c>
      <c r="I61" s="4" t="e">
        <f ca="1">$I$7</f>
        <v>#NAME?</v>
      </c>
      <c r="J61" s="4" t="e">
        <f ca="1">$J$7</f>
        <v>#NAME?</v>
      </c>
      <c r="K61" s="4" t="e">
        <f ca="1">$K$7</f>
        <v>#NAME?</v>
      </c>
      <c r="L61" s="4" t="e">
        <f ca="1">$L$7</f>
        <v>#NAME?</v>
      </c>
      <c r="M61" s="4" t="e">
        <f ca="1">$M$7</f>
        <v>#NAME?</v>
      </c>
      <c r="N61" s="75" t="e">
        <f ca="1">$N$7</f>
        <v>#NAME?</v>
      </c>
      <c r="O61" s="5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s="9" customFormat="1" ht="15.75" customHeight="1" x14ac:dyDescent="0.25">
      <c r="A62" s="32" t="s">
        <v>43</v>
      </c>
      <c r="B62" s="33"/>
      <c r="C62" s="34">
        <v>17213</v>
      </c>
      <c r="D62" s="35">
        <v>16972</v>
      </c>
      <c r="E62" s="26">
        <v>21025</v>
      </c>
      <c r="F62" s="28">
        <v>21603</v>
      </c>
      <c r="G62" s="26">
        <v>22140</v>
      </c>
      <c r="H62" s="26"/>
      <c r="I62" s="26"/>
      <c r="J62" s="26"/>
      <c r="K62" s="26"/>
      <c r="L62" s="26"/>
      <c r="M62" s="26"/>
      <c r="N62" s="79"/>
      <c r="O62" s="6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s="9" customFormat="1" ht="15.75" customHeight="1" x14ac:dyDescent="0.25">
      <c r="A63" s="36" t="s">
        <v>44</v>
      </c>
      <c r="B63" s="37"/>
      <c r="C63" s="34">
        <v>0</v>
      </c>
      <c r="D63" s="35">
        <v>0</v>
      </c>
      <c r="E63" s="26">
        <v>0</v>
      </c>
      <c r="F63" s="28">
        <v>0</v>
      </c>
      <c r="G63" s="26">
        <v>0</v>
      </c>
      <c r="H63" s="26"/>
      <c r="I63" s="26"/>
      <c r="J63" s="26"/>
      <c r="K63" s="26"/>
      <c r="L63" s="26"/>
      <c r="M63" s="26"/>
      <c r="N63" s="79"/>
      <c r="O63" s="6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s="9" customFormat="1" ht="15.75" customHeight="1" x14ac:dyDescent="0.25">
      <c r="A64" s="5" t="s">
        <v>45</v>
      </c>
      <c r="B64" s="26"/>
      <c r="C64" s="34">
        <v>430</v>
      </c>
      <c r="D64" s="38">
        <v>350</v>
      </c>
      <c r="E64" s="26">
        <v>428</v>
      </c>
      <c r="F64" s="28">
        <v>362</v>
      </c>
      <c r="G64" s="26">
        <v>657</v>
      </c>
      <c r="H64" s="26"/>
      <c r="I64" s="26"/>
      <c r="J64" s="26"/>
      <c r="K64" s="26"/>
      <c r="L64" s="26"/>
      <c r="M64" s="26"/>
      <c r="N64" s="79"/>
      <c r="O64" s="6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s="9" customFormat="1" ht="15.75" customHeight="1" x14ac:dyDescent="0.25">
      <c r="A65" s="39" t="s">
        <v>46</v>
      </c>
      <c r="B65" s="40"/>
      <c r="C65" s="34">
        <v>524</v>
      </c>
      <c r="D65" s="38">
        <v>509</v>
      </c>
      <c r="E65" s="26">
        <v>586</v>
      </c>
      <c r="F65" s="28">
        <v>668</v>
      </c>
      <c r="G65" s="26">
        <v>679</v>
      </c>
      <c r="H65" s="26"/>
      <c r="I65" s="26"/>
      <c r="J65" s="26"/>
      <c r="K65" s="26"/>
      <c r="L65" s="26"/>
      <c r="M65" s="26"/>
      <c r="N65" s="79"/>
      <c r="O65" s="6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9" customFormat="1" ht="15.75" customHeight="1" x14ac:dyDescent="0.25">
      <c r="A66" s="39" t="s">
        <v>47</v>
      </c>
      <c r="B66" s="40"/>
      <c r="C66" s="34">
        <v>1956</v>
      </c>
      <c r="D66" s="38">
        <v>1893</v>
      </c>
      <c r="E66" s="26">
        <v>2102</v>
      </c>
      <c r="F66" s="28">
        <v>1926</v>
      </c>
      <c r="G66" s="26">
        <v>2215</v>
      </c>
      <c r="H66" s="26"/>
      <c r="I66" s="26"/>
      <c r="J66" s="26"/>
      <c r="K66" s="26"/>
      <c r="L66" s="26"/>
      <c r="M66" s="26"/>
      <c r="N66" s="79"/>
      <c r="O66" s="6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9" customFormat="1" ht="15.75" customHeight="1" x14ac:dyDescent="0.25">
      <c r="A67" s="32" t="s">
        <v>48</v>
      </c>
      <c r="B67" s="33"/>
      <c r="C67" s="34">
        <v>96</v>
      </c>
      <c r="D67" s="38">
        <v>96</v>
      </c>
      <c r="E67" s="26">
        <v>156</v>
      </c>
      <c r="F67" s="28">
        <v>185</v>
      </c>
      <c r="G67" s="26">
        <v>196</v>
      </c>
      <c r="H67" s="26"/>
      <c r="I67" s="26"/>
      <c r="J67" s="26"/>
      <c r="K67" s="26"/>
      <c r="L67" s="26"/>
      <c r="M67" s="26"/>
      <c r="N67" s="79"/>
      <c r="O67" s="6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s="9" customFormat="1" ht="15.75" customHeight="1" x14ac:dyDescent="0.25">
      <c r="A68" s="16" t="s">
        <v>15</v>
      </c>
      <c r="B68" s="29"/>
      <c r="C68" s="41">
        <f t="shared" ref="C68:N68" si="14">SUM(C62:C67)</f>
        <v>20219</v>
      </c>
      <c r="D68" s="41">
        <f t="shared" si="14"/>
        <v>19820</v>
      </c>
      <c r="E68" s="42">
        <f t="shared" si="14"/>
        <v>24297</v>
      </c>
      <c r="F68" s="41">
        <f t="shared" si="14"/>
        <v>24744</v>
      </c>
      <c r="G68" s="42">
        <f t="shared" si="14"/>
        <v>25887</v>
      </c>
      <c r="H68" s="42">
        <f t="shared" si="14"/>
        <v>0</v>
      </c>
      <c r="I68" s="42">
        <f t="shared" si="14"/>
        <v>0</v>
      </c>
      <c r="J68" s="42">
        <f t="shared" si="14"/>
        <v>0</v>
      </c>
      <c r="K68" s="42">
        <f t="shared" si="14"/>
        <v>0</v>
      </c>
      <c r="L68" s="42">
        <f t="shared" si="14"/>
        <v>0</v>
      </c>
      <c r="M68" s="42">
        <f t="shared" si="14"/>
        <v>0</v>
      </c>
      <c r="N68" s="81">
        <f t="shared" si="14"/>
        <v>0</v>
      </c>
      <c r="O68" s="74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9" customHeight="1" x14ac:dyDescent="0.25">
      <c r="A69" s="43"/>
      <c r="B69" s="43"/>
      <c r="C69" s="12"/>
      <c r="D69" s="12"/>
      <c r="E69" s="11"/>
      <c r="F69" s="12"/>
      <c r="G69" s="11"/>
      <c r="H69" s="11"/>
      <c r="I69" s="11"/>
      <c r="J69" s="11"/>
      <c r="K69" s="11"/>
      <c r="L69" s="11"/>
      <c r="M69" s="11"/>
      <c r="N69" s="1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5">
      <c r="A70" s="20" t="s">
        <v>49</v>
      </c>
      <c r="B70" s="14" t="s">
        <v>7</v>
      </c>
      <c r="C70" s="3">
        <f>$C$7</f>
        <v>44562</v>
      </c>
      <c r="D70" s="3" t="e">
        <f ca="1">$D$7</f>
        <v>#NAME?</v>
      </c>
      <c r="E70" s="4" t="e">
        <f ca="1">$E$7</f>
        <v>#NAME?</v>
      </c>
      <c r="F70" s="3" t="e">
        <f ca="1">$F$7</f>
        <v>#NAME?</v>
      </c>
      <c r="G70" s="4">
        <f>$G$7</f>
        <v>44682</v>
      </c>
      <c r="H70" s="4" t="e">
        <f ca="1">$H$7</f>
        <v>#NAME?</v>
      </c>
      <c r="I70" s="4" t="e">
        <f ca="1">$I$7</f>
        <v>#NAME?</v>
      </c>
      <c r="J70" s="4" t="e">
        <f ca="1">$J$7</f>
        <v>#NAME?</v>
      </c>
      <c r="K70" s="4" t="e">
        <f ca="1">$K$7</f>
        <v>#NAME?</v>
      </c>
      <c r="L70" s="4" t="e">
        <f ca="1">$L$7</f>
        <v>#NAME?</v>
      </c>
      <c r="M70" s="4" t="e">
        <f ca="1">$M$7</f>
        <v>#NAME?</v>
      </c>
      <c r="N70" s="75" t="e">
        <f ca="1">$N$7</f>
        <v>#NAME?</v>
      </c>
      <c r="O70" s="5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9" customFormat="1" ht="15.75" customHeight="1" x14ac:dyDescent="0.25">
      <c r="A71" s="22" t="s">
        <v>44</v>
      </c>
      <c r="B71" s="26">
        <v>40</v>
      </c>
      <c r="C71" s="28">
        <v>0</v>
      </c>
      <c r="D71" s="28">
        <v>0</v>
      </c>
      <c r="E71" s="26">
        <v>17</v>
      </c>
      <c r="F71" s="28">
        <v>7</v>
      </c>
      <c r="G71" s="26">
        <v>5</v>
      </c>
      <c r="H71" s="26"/>
      <c r="I71" s="26"/>
      <c r="J71" s="26"/>
      <c r="K71" s="26"/>
      <c r="L71" s="26"/>
      <c r="M71" s="26"/>
      <c r="N71" s="79"/>
      <c r="O71" s="6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s="9" customFormat="1" ht="15.75" customHeight="1" x14ac:dyDescent="0.25">
      <c r="A72" s="22" t="s">
        <v>46</v>
      </c>
      <c r="B72" s="26">
        <v>20</v>
      </c>
      <c r="C72" s="28">
        <v>66</v>
      </c>
      <c r="D72" s="28">
        <v>117</v>
      </c>
      <c r="E72" s="26">
        <v>73</v>
      </c>
      <c r="F72" s="28">
        <v>164</v>
      </c>
      <c r="G72" s="26">
        <v>289</v>
      </c>
      <c r="H72" s="26"/>
      <c r="I72" s="26"/>
      <c r="J72" s="26"/>
      <c r="K72" s="26"/>
      <c r="L72" s="26"/>
      <c r="M72" s="26"/>
      <c r="N72" s="79"/>
      <c r="O72" s="6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s="9" customFormat="1" ht="15.75" customHeight="1" x14ac:dyDescent="0.25">
      <c r="A73" s="22" t="s">
        <v>47</v>
      </c>
      <c r="B73" s="26">
        <v>50</v>
      </c>
      <c r="C73" s="28">
        <v>65</v>
      </c>
      <c r="D73" s="28">
        <v>94</v>
      </c>
      <c r="E73" s="26">
        <v>122</v>
      </c>
      <c r="F73" s="28">
        <v>439</v>
      </c>
      <c r="G73" s="26">
        <v>478</v>
      </c>
      <c r="H73" s="26"/>
      <c r="I73" s="26"/>
      <c r="J73" s="26"/>
      <c r="K73" s="26"/>
      <c r="L73" s="26"/>
      <c r="M73" s="26"/>
      <c r="N73" s="79"/>
      <c r="O73" s="6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s="9" customFormat="1" ht="15.75" customHeight="1" x14ac:dyDescent="0.25">
      <c r="A74" s="22" t="s">
        <v>48</v>
      </c>
      <c r="B74" s="26">
        <v>40</v>
      </c>
      <c r="C74" s="28">
        <v>22</v>
      </c>
      <c r="D74" s="28">
        <v>46</v>
      </c>
      <c r="E74" s="26">
        <v>56</v>
      </c>
      <c r="F74" s="28">
        <v>141</v>
      </c>
      <c r="G74" s="26">
        <v>138</v>
      </c>
      <c r="H74" s="26"/>
      <c r="I74" s="26"/>
      <c r="J74" s="26"/>
      <c r="K74" s="26"/>
      <c r="L74" s="26"/>
      <c r="M74" s="26"/>
      <c r="N74" s="79"/>
      <c r="O74" s="6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s="9" customFormat="1" ht="15.75" customHeight="1" x14ac:dyDescent="0.25">
      <c r="A75" s="44" t="s">
        <v>15</v>
      </c>
      <c r="B75" s="45">
        <f t="shared" ref="B75:N75" si="15">SUM(B71:B74)</f>
        <v>150</v>
      </c>
      <c r="C75" s="46">
        <f t="shared" si="15"/>
        <v>153</v>
      </c>
      <c r="D75" s="46">
        <f t="shared" si="15"/>
        <v>257</v>
      </c>
      <c r="E75" s="45">
        <f t="shared" si="15"/>
        <v>268</v>
      </c>
      <c r="F75" s="46">
        <f t="shared" si="15"/>
        <v>751</v>
      </c>
      <c r="G75" s="45">
        <f t="shared" si="15"/>
        <v>910</v>
      </c>
      <c r="H75" s="45">
        <f t="shared" si="15"/>
        <v>0</v>
      </c>
      <c r="I75" s="45">
        <f t="shared" si="15"/>
        <v>0</v>
      </c>
      <c r="J75" s="45">
        <f t="shared" si="15"/>
        <v>0</v>
      </c>
      <c r="K75" s="45">
        <f t="shared" si="15"/>
        <v>0</v>
      </c>
      <c r="L75" s="45">
        <f t="shared" si="15"/>
        <v>0</v>
      </c>
      <c r="M75" s="45">
        <f t="shared" si="15"/>
        <v>0</v>
      </c>
      <c r="N75" s="82">
        <f t="shared" si="15"/>
        <v>0</v>
      </c>
      <c r="O75" s="74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9" customHeight="1" x14ac:dyDescent="0.25">
      <c r="A76" s="11"/>
      <c r="B76" s="11"/>
      <c r="C76" s="12"/>
      <c r="D76" s="12"/>
      <c r="E76" s="11"/>
      <c r="F76" s="12"/>
      <c r="G76" s="11"/>
      <c r="H76" s="11"/>
      <c r="I76" s="11"/>
      <c r="J76" s="11"/>
      <c r="K76" s="11"/>
      <c r="L76" s="11"/>
      <c r="M76" s="11"/>
      <c r="N76" s="1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5">
      <c r="A77" s="88" t="s">
        <v>50</v>
      </c>
      <c r="B77" s="89"/>
      <c r="C77" s="3">
        <f>$C$7</f>
        <v>44562</v>
      </c>
      <c r="D77" s="3" t="e">
        <f ca="1">$D$7</f>
        <v>#NAME?</v>
      </c>
      <c r="E77" s="4" t="e">
        <f ca="1">$E$7</f>
        <v>#NAME?</v>
      </c>
      <c r="F77" s="3" t="e">
        <f ca="1">$F$7</f>
        <v>#NAME?</v>
      </c>
      <c r="G77" s="4">
        <f>$G$7</f>
        <v>44682</v>
      </c>
      <c r="H77" s="4" t="e">
        <f ca="1">$H$7</f>
        <v>#NAME?</v>
      </c>
      <c r="I77" s="4" t="e">
        <f ca="1">$I$7</f>
        <v>#NAME?</v>
      </c>
      <c r="J77" s="4" t="e">
        <f ca="1">$J$7</f>
        <v>#NAME?</v>
      </c>
      <c r="K77" s="4" t="e">
        <f ca="1">$K$7</f>
        <v>#NAME?</v>
      </c>
      <c r="L77" s="4" t="e">
        <f ca="1">$L$7</f>
        <v>#NAME?</v>
      </c>
      <c r="M77" s="4" t="e">
        <f ca="1">$M$7</f>
        <v>#NAME?</v>
      </c>
      <c r="N77" s="75" t="e">
        <f ca="1">$N$7</f>
        <v>#NAME?</v>
      </c>
      <c r="O77" s="83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</row>
    <row r="78" spans="1:30" s="9" customFormat="1" ht="15.75" customHeight="1" x14ac:dyDescent="0.25">
      <c r="A78" s="48" t="s">
        <v>51</v>
      </c>
      <c r="B78" s="49" t="s">
        <v>52</v>
      </c>
      <c r="C78" s="6">
        <v>39</v>
      </c>
      <c r="D78" s="6">
        <v>43</v>
      </c>
      <c r="E78" s="7">
        <v>31</v>
      </c>
      <c r="F78" s="6">
        <v>24</v>
      </c>
      <c r="G78" s="7">
        <v>80</v>
      </c>
      <c r="H78" s="7"/>
      <c r="I78" s="7"/>
      <c r="J78" s="7"/>
      <c r="K78" s="7"/>
      <c r="L78" s="7"/>
      <c r="M78" s="7"/>
      <c r="N78" s="76"/>
      <c r="O78" s="84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</row>
    <row r="79" spans="1:30" s="9" customFormat="1" ht="15.75" customHeight="1" x14ac:dyDescent="0.25">
      <c r="A79" s="51" t="s">
        <v>53</v>
      </c>
      <c r="B79" s="49" t="s">
        <v>54</v>
      </c>
      <c r="C79" s="6">
        <v>353</v>
      </c>
      <c r="D79" s="6">
        <v>248</v>
      </c>
      <c r="E79" s="7">
        <v>326</v>
      </c>
      <c r="F79" s="6">
        <v>382</v>
      </c>
      <c r="G79" s="7">
        <v>285</v>
      </c>
      <c r="H79" s="7"/>
      <c r="I79" s="7"/>
      <c r="J79" s="7"/>
      <c r="K79" s="7"/>
      <c r="L79" s="7"/>
      <c r="M79" s="7"/>
      <c r="N79" s="76"/>
      <c r="O79" s="84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</row>
    <row r="80" spans="1:30" s="9" customFormat="1" ht="15.75" customHeight="1" x14ac:dyDescent="0.25">
      <c r="A80" s="51" t="s">
        <v>55</v>
      </c>
      <c r="B80" s="49" t="s">
        <v>56</v>
      </c>
      <c r="C80" s="6">
        <v>2033</v>
      </c>
      <c r="D80" s="6">
        <v>1396</v>
      </c>
      <c r="E80" s="7">
        <v>1735</v>
      </c>
      <c r="F80" s="6">
        <v>1769</v>
      </c>
      <c r="G80" s="7">
        <v>1908</v>
      </c>
      <c r="H80" s="7"/>
      <c r="I80" s="7"/>
      <c r="J80" s="7"/>
      <c r="K80" s="7"/>
      <c r="L80" s="7"/>
      <c r="M80" s="7"/>
      <c r="N80" s="76"/>
      <c r="O80" s="84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</row>
    <row r="81" spans="1:30" s="9" customFormat="1" ht="15.75" customHeight="1" x14ac:dyDescent="0.25">
      <c r="A81" s="51" t="s">
        <v>57</v>
      </c>
      <c r="B81" s="49" t="s">
        <v>58</v>
      </c>
      <c r="C81" s="6">
        <v>3657</v>
      </c>
      <c r="D81" s="6">
        <v>2909</v>
      </c>
      <c r="E81" s="7">
        <v>3263</v>
      </c>
      <c r="F81" s="6">
        <v>3080</v>
      </c>
      <c r="G81" s="7">
        <v>3459</v>
      </c>
      <c r="H81" s="7"/>
      <c r="I81" s="7"/>
      <c r="J81" s="7"/>
      <c r="K81" s="7"/>
      <c r="L81" s="7"/>
      <c r="M81" s="7"/>
      <c r="N81" s="76"/>
      <c r="O81" s="84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</row>
    <row r="82" spans="1:30" s="9" customFormat="1" ht="15.75" customHeight="1" x14ac:dyDescent="0.25">
      <c r="A82" s="51" t="s">
        <v>59</v>
      </c>
      <c r="B82" s="49" t="s">
        <v>60</v>
      </c>
      <c r="C82" s="6">
        <v>2890</v>
      </c>
      <c r="D82" s="6">
        <v>1570</v>
      </c>
      <c r="E82" s="7">
        <v>1097</v>
      </c>
      <c r="F82" s="6">
        <v>569</v>
      </c>
      <c r="G82" s="7">
        <v>529</v>
      </c>
      <c r="H82" s="7"/>
      <c r="I82" s="7"/>
      <c r="J82" s="7"/>
      <c r="K82" s="7"/>
      <c r="L82" s="7"/>
      <c r="M82" s="7"/>
      <c r="N82" s="76"/>
      <c r="O82" s="84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</row>
    <row r="83" spans="1:30" s="9" customFormat="1" ht="15.75" customHeight="1" x14ac:dyDescent="0.25">
      <c r="A83" s="51" t="s">
        <v>61</v>
      </c>
      <c r="B83" s="52" t="s">
        <v>62</v>
      </c>
      <c r="C83" s="6">
        <v>0</v>
      </c>
      <c r="D83" s="6">
        <v>0</v>
      </c>
      <c r="E83" s="7">
        <v>4</v>
      </c>
      <c r="F83" s="6">
        <v>0</v>
      </c>
      <c r="G83" s="7">
        <v>0</v>
      </c>
      <c r="H83" s="7"/>
      <c r="I83" s="7"/>
      <c r="J83" s="7"/>
      <c r="K83" s="7"/>
      <c r="L83" s="7"/>
      <c r="M83" s="7"/>
      <c r="N83" s="76"/>
      <c r="O83" s="84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</row>
    <row r="84" spans="1:30" s="9" customFormat="1" ht="15.75" customHeight="1" x14ac:dyDescent="0.25">
      <c r="A84" s="53" t="s">
        <v>15</v>
      </c>
      <c r="B84" s="49"/>
      <c r="C84" s="18">
        <f t="shared" ref="C84:N84" si="16">SUM(C78:C83)</f>
        <v>8972</v>
      </c>
      <c r="D84" s="18">
        <f t="shared" si="16"/>
        <v>6166</v>
      </c>
      <c r="E84" s="19">
        <f t="shared" si="16"/>
        <v>6456</v>
      </c>
      <c r="F84" s="18">
        <f t="shared" si="16"/>
        <v>5824</v>
      </c>
      <c r="G84" s="19">
        <f t="shared" si="16"/>
        <v>6261</v>
      </c>
      <c r="H84" s="19">
        <f t="shared" si="16"/>
        <v>0</v>
      </c>
      <c r="I84" s="19">
        <f t="shared" si="16"/>
        <v>0</v>
      </c>
      <c r="J84" s="19">
        <f t="shared" si="16"/>
        <v>0</v>
      </c>
      <c r="K84" s="19">
        <f t="shared" si="16"/>
        <v>0</v>
      </c>
      <c r="L84" s="19">
        <f t="shared" si="16"/>
        <v>0</v>
      </c>
      <c r="M84" s="19">
        <f t="shared" si="16"/>
        <v>0</v>
      </c>
      <c r="N84" s="77">
        <f t="shared" si="16"/>
        <v>0</v>
      </c>
      <c r="O84" s="84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</row>
    <row r="85" spans="1:30" ht="15.75" customHeight="1" x14ac:dyDescent="0.25">
      <c r="A85" s="5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5">
      <c r="A86" s="5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5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5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5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5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5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5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5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5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5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5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5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5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5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5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5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5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5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5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5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5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5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5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5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5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5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5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5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5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5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5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5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5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5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5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5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5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5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5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5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5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5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5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5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5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5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5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5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5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5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5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5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5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5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5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5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5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5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5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5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5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5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5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5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5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5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5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5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5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5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5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5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5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5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5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5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5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5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5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5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5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5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5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5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5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5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5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5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5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5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5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5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5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5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5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5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5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5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5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5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5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5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5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5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5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5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5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5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5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5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5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5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5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5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5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5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5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5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5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5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5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5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5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5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5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5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5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5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5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5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5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5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5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5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5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5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5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5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5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5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5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5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5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5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5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5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5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5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5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5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5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5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5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5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5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5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5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5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5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5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5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5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5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5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5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5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5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5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5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5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5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5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5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5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5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5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5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5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5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5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5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5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5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5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5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5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5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5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5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5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5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5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5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5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5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5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5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5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5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5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5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5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5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5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5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5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5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5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5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5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5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5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5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5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5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5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5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5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5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5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5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5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5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5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5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5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5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5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5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5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5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5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5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5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5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5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5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5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5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5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5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5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5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5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5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5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5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5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5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5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5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5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5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5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5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5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5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5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5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5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5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5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5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5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5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5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5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5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5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5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5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5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5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5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5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5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5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5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5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5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5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5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5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5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5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5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5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5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5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5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5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5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5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5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5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5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5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5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5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5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5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5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5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5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5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5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5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5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5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5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5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5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5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5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5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5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5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5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5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5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5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5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5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5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5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5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5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5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5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5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5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5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5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5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5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5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5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5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5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5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5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5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5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5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5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5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5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5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5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5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5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5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5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5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5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5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5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5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5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5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5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5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5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5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5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5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5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5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5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5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5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5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5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5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5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5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5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5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5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5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5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5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5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5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5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5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5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5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5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5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5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5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5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5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5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5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5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5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5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5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5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5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5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5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5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5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5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5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5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5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5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5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5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5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5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5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5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5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5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5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5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5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5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5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5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5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5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5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5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5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5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5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5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5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5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5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5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5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5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5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5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5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5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5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5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5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5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5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5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5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5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5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5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5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5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5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5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5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5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5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5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5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5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5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5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5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5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5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5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5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5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5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5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5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5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5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5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5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5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5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5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5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5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5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5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5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5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5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5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5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5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5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5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5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5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5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5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5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5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5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5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5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5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5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5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5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5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5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5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5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5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5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5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5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5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5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5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5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5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5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5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5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5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5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5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5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5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5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5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5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5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5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5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5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5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5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5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5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5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5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5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5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5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5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5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5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5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5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5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5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5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5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5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5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5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5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5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5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5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5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5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5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5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5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5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5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5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5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5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5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5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5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5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5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5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5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5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5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5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5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5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5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5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5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5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5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5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5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5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5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5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5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5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5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5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5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5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5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5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5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5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5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5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5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5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5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5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5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5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5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5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5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5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5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5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5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5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5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5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5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5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5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5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5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5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5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5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5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5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5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5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5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5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5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5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5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5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5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5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5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5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5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5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5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5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5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5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5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5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5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5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5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5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5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5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5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5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5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5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5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5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5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5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5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5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5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5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5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5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5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5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5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5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5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5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5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5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5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5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5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5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5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5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5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5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5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5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5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5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5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5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5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5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5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5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5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5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5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5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5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5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5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5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5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5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5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5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5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5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5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5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5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5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5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5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5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5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5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5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5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5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5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5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5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5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5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5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5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5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5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5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5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5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5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5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5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5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5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5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5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5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5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5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5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5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5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5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5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5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5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5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5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5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5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5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5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5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5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5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5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5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5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5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5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5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5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5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5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5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5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5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5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5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5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5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5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5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5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5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5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5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5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5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5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5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5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5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5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5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5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5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5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5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5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5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5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5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5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5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5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5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5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5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5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5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5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5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5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5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5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5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5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5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5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5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5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5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5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5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5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5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5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5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5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5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5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5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5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5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5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5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5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5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5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5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5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5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5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5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5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5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5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5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5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5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5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5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5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5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5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5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5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5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5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5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5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5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5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5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5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5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5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5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5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5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5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5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5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5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5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5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5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5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5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5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5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5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5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5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5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5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5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5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5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5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5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5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5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5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5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5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5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5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5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5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5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5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5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5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5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5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5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5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5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5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5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5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5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5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5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5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5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5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5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5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mergeCells count="8">
    <mergeCell ref="B55:B59"/>
    <mergeCell ref="A77:B77"/>
    <mergeCell ref="A1:N4"/>
    <mergeCell ref="A5:N5"/>
    <mergeCell ref="A6:N6"/>
    <mergeCell ref="B24:B27"/>
    <mergeCell ref="B30:B32"/>
    <mergeCell ref="B47:B5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headerFooter>
    <oddHeader>&amp;A</oddHeader>
    <oddFooter>&amp;C
Diretoria Geral HEF&amp;RPágina &amp;P de &amp;N</oddFooter>
  </headerFooter>
  <rowBreaks count="1" manualBreakCount="1">
    <brk id="52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1" ma:contentTypeDescription="Crie um novo documento." ma:contentTypeScope="" ma:versionID="3ef33c654f18f8928136de540beea60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6382e9d430b43e795bd1ec9ae609d66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19F1C-27ED-496A-861D-52F86958E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AC7953-EE64-4AEF-898D-A481B6562E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Produção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IMED EBER</dc:creator>
  <cp:keywords/>
  <dc:description/>
  <cp:lastModifiedBy>Administrativo</cp:lastModifiedBy>
  <cp:revision/>
  <dcterms:created xsi:type="dcterms:W3CDTF">2022-05-09T21:25:20Z</dcterms:created>
  <dcterms:modified xsi:type="dcterms:W3CDTF">2022-06-17T14:54:32Z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</Properties>
</file>