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100" i="1"/>
  <c r="B95" i="1"/>
  <c r="B112" i="1" s="1"/>
  <c r="B87" i="1"/>
  <c r="B62" i="1"/>
  <c r="B67" i="1" s="1"/>
  <c r="B70" i="1" s="1"/>
  <c r="B53" i="1"/>
  <c r="B59" i="1" s="1"/>
  <c r="B50" i="1"/>
  <c r="B35" i="1"/>
</calcChain>
</file>

<file path=xl/sharedStrings.xml><?xml version="1.0" encoding="utf-8"?>
<sst xmlns="http://schemas.openxmlformats.org/spreadsheetml/2006/main" count="106" uniqueCount="87">
  <si>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</si>
  <si>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</si>
  <si>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</si>
  <si>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</si>
  <si>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t>CNPJ: 19.324.171/0001-02</t>
  </si>
  <si>
    <t>NOME DA UNIDADE GERIDA:HOSPITAL ESTADUAL DE SÃO LUÍS DE MONTES BELOS – Dr. GERALDO LANDÔ</t>
  </si>
  <si>
    <t>CNPJ:19.324.171/0007-90</t>
  </si>
  <si>
    <t>CONTRATO DE GESTÃO/ADITIVO Nº: 021/2021</t>
  </si>
  <si>
    <t>VIGÊNCIA DO CONTRATO DE GESTÃO/TERMO ADITIVO:                                                             INÍCIO ___01__/__01__/___2021_____      E              TÉRMINO  __16__/__07____/_2021_______</t>
  </si>
  <si>
    <t>PREVISÃO DE REPASSE MENSAL DO CONTRATO DE GESTÃO/ADITIVO - CUSTEIO :R$ 2.777.101,29</t>
  </si>
  <si>
    <t>PREVISÃO DE REPASSE MENSAL DO CONTRATO DE GESTÃO/ADITIVO - INVESTIMENTO :R$</t>
  </si>
  <si>
    <t>Relatório Financeiro Mensal</t>
  </si>
  <si>
    <t>Em Reais</t>
  </si>
  <si>
    <t>Competência: MAIO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</si>
  <si>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</si>
  <si>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</si>
  <si>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</si>
  <si>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</si>
  <si>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</si>
  <si>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1.3 Aplicações financeiras  (DETALHAR NÚMERO DA CONTA E FINALIDADE -SE CUSTEIO OU INVESTIMENTO)</t>
  </si>
  <si>
    <t xml:space="preserve">C.E.F.AG 3009 CONTA APLIC:1686-3 3% FOLHA </t>
  </si>
  <si>
    <t xml:space="preserve">C.E.F AG:3009 CONTA APLIC:1686-3 </t>
  </si>
  <si>
    <t>SANTANDER AG:2175 CONTA APLIC:13009999-9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</si>
  <si>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</si>
  <si>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</si>
  <si>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</si>
  <si>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</si>
  <si>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</si>
  <si>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</si>
  <si>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</si>
  <si>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</si>
  <si>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</si>
  <si>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</si>
  <si>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</si>
  <si>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</si>
  <si>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</si>
  <si>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</si>
  <si>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</si>
  <si>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</si>
  <si>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</si>
  <si>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</si>
  <si>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</si>
  <si>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</si>
  <si>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</si>
  <si>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</si>
  <si>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</si>
  <si>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</si>
  <si>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</si>
  <si>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</si>
  <si>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</si>
  <si>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</si>
  <si>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</si>
  <si>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</si>
  <si>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</si>
  <si>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</si>
  <si>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</si>
  <si>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</si>
  <si>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</si>
  <si>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</si>
  <si>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</si>
  <si>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</si>
  <si>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</si>
  <si>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</si>
  <si>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</si>
  <si>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</si>
  <si>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</si>
  <si>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</si>
  <si>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</si>
  <si>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</si>
  <si>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</si>
  <si>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31/05/2021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</si>
  <si>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</si>
  <si>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</si>
  <si>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</si>
  <si>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</si>
  <si>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</si>
  <si>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</si>
  <si>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</si>
  <si>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</si>
  <si>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</si>
  <si>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</si>
  <si>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</si>
  <si>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</si>
  <si>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</si>
  <si>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NOME DA ORGANIZAÇÃO SOCIAL/CONTRATADA:  </t>
    </r>
    <r>
      <rPr>
        <b/>
        <sz val="10.5"/>
        <color rgb="FF000000"/>
        <rFont val="Calibri"/>
        <family val="2"/>
      </rPr>
      <t xml:space="preserve">IMED - </t>
    </r>
    <r>
      <rPr>
        <sz val="10.5"/>
        <color theme="1"/>
        <rFont val="Calibri"/>
        <family val="2"/>
        <scheme val="minor"/>
      </rPr>
      <t xml:space="preserve"> INSTITUTO DE MEDICINA, ESTUDOS E DESENVOLVIMENTO</t>
    </r>
  </si>
  <si>
    <r>
      <t>TOTAL DE PAGAMENTOS - CUSTEIO</t>
    </r>
    <r>
      <rPr>
        <b/>
        <sz val="10.5"/>
        <color rgb="FFFF0000"/>
        <rFont val="Calibri"/>
        <family val="2"/>
      </rPr>
      <t xml:space="preserve"> </t>
    </r>
    <r>
      <rPr>
        <b/>
        <sz val="10.5"/>
        <rFont val="Calibri"/>
        <family val="2"/>
      </rPr>
      <t>(5= 5.1.1 +5.1.2 + 5.1.3 + 5.1.4 + 5.1.5 +5.1.6 + 5.17 + 5.1.8)</t>
    </r>
  </si>
  <si>
    <t>São Luis de Montes Belos, 31 de Maio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</si>
</sst>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sz val="10.5"/>
      <color rgb="FFFF0000"/>
      <name val="Calibri"/>
      <family val="2"/>
    </font>
    <font>
      <b/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5" borderId="1" xfId="1" applyNumberFormat="1" applyFont="1" applyFill="1" applyBorder="1" applyAlignment="1" applyProtection="1">
      <alignment vertical="center"/>
    </xf>
    <xf numFmtId="4" fontId="2" fillId="6" borderId="1" xfId="1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/>
    </xf>
    <xf numFmtId="4" fontId="3" fillId="7" borderId="1" xfId="1" applyNumberFormat="1" applyFont="1" applyFill="1" applyBorder="1" applyAlignment="1" applyProtection="1">
      <alignment vertical="center"/>
    </xf>
    <xf numFmtId="4" fontId="2" fillId="0" borderId="1" xfId="0" applyNumberFormat="1" applyFont="1" applyBorder="1" applyAlignment="1">
      <alignment vertical="center" shrinkToFit="1"/>
    </xf>
    <xf numFmtId="4" fontId="2" fillId="0" borderId="1" xfId="1" applyNumberFormat="1" applyFont="1" applyBorder="1" applyAlignment="1" applyProtection="1">
      <alignment vertical="center"/>
    </xf>
    <xf numFmtId="0" fontId="2" fillId="3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2" fillId="0" borderId="1" xfId="0" applyNumberFormat="1" applyFont="1" applyBorder="1"/>
    <xf numFmtId="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3" fillId="9" borderId="1" xfId="0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 applyProtection="1">
      <alignment vertical="center"/>
    </xf>
    <xf numFmtId="4" fontId="2" fillId="9" borderId="1" xfId="0" applyNumberFormat="1" applyFont="1" applyFill="1" applyBorder="1" applyAlignment="1">
      <alignment vertical="center" shrinkToFit="1"/>
    </xf>
    <xf numFmtId="4" fontId="2" fillId="9" borderId="1" xfId="1" applyNumberFormat="1" applyFont="1" applyFill="1" applyBorder="1" applyAlignment="1" applyProtection="1">
      <alignment vertical="center"/>
    </xf>
    <xf numFmtId="4" fontId="3" fillId="9" borderId="1" xfId="1" applyNumberFormat="1" applyFont="1" applyFill="1" applyBorder="1" applyAlignment="1" applyProtection="1">
      <alignment vertical="center"/>
    </xf>
    <xf numFmtId="0" fontId="2" fillId="9" borderId="1" xfId="0" applyFont="1" applyFill="1" applyBorder="1"/>
    <xf numFmtId="4" fontId="2" fillId="9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2" fillId="9" borderId="1" xfId="0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/>
    <xf numFmtId="14" fontId="8" fillId="0" borderId="0" xfId="0" applyNumberFormat="1" applyFont="1"/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2847975</xdr:colOff>
      <xdr:row>0</xdr:row>
      <xdr:rowOff>1476374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E83B92CF-6133-4880-AEF5-877538EB31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172575" cy="14763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3276600</xdr:colOff>
      <xdr:row>121</xdr:row>
      <xdr:rowOff>133350</xdr:rowOff>
    </xdr:from>
    <xdr:to>
      <xdr:col>0</xdr:col>
      <xdr:colOff>4581707</xdr:colOff>
      <xdr:row>127</xdr:row>
      <xdr:rowOff>19194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6600" y="24745950"/>
          <a:ext cx="1305107" cy="1028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topLeftCell="A103" workbookViewId="0">
      <selection activeCell="B130" sqref="B130"/>
    </sheetView>
  </sheetViews>
  <sheetFormatPr defaultRowHeight="15" x14ac:dyDescent="0.25"/>
  <cols>
    <col min="1" max="1" width="94.85546875" style="55" customWidth="1"/>
    <col min="2" max="2" width="51.85546875" style="55" customWidth="1"/>
  </cols>
  <sheetData>
    <row r="1" spans="1:2" ht="124.5" customHeight="1" x14ac:dyDescent="0.25">
      <c r="A1" s="62"/>
      <c r="B1" s="62"/>
    </row>
    <row r="2" spans="1:2" x14ac:dyDescent="0.25">
      <c r="A2" s="63" t="s">
        <v>0</v>
      </c>
      <c r="B2" s="63"/>
    </row>
    <row r="3" spans="1:2" x14ac:dyDescent="0.25">
      <c r="A3" s="63"/>
      <c r="B3" s="63"/>
    </row>
    <row r="4" spans="1:2" x14ac:dyDescent="0.25">
      <c r="A4" s="63"/>
      <c r="B4" s="63"/>
    </row>
    <row r="5" spans="1:2" x14ac:dyDescent="0.25">
      <c r="A5" s="63"/>
      <c r="B5" s="63"/>
    </row>
    <row r="6" spans="1:2" x14ac:dyDescent="0.25">
      <c r="A6" s="63"/>
      <c r="B6" s="63"/>
    </row>
    <row r="7" spans="1:2" x14ac:dyDescent="0.25">
      <c r="A7" s="63"/>
      <c r="B7" s="63"/>
    </row>
    <row r="8" spans="1:2" x14ac:dyDescent="0.25">
      <c r="A8" s="64" t="s">
        <v>1</v>
      </c>
      <c r="B8" s="64"/>
    </row>
    <row r="9" spans="1:2" x14ac:dyDescent="0.25">
      <c r="A9" s="64"/>
      <c r="B9" s="64"/>
    </row>
    <row r="10" spans="1:2" x14ac:dyDescent="0.25">
      <c r="A10" s="65" t="s">
        <v>2</v>
      </c>
      <c r="B10" s="65"/>
    </row>
    <row r="11" spans="1:2" x14ac:dyDescent="0.25">
      <c r="A11" s="1" t="s">
        <v>3</v>
      </c>
      <c r="B11" s="2"/>
    </row>
    <row r="12" spans="1:2" x14ac:dyDescent="0.25">
      <c r="A12" s="57" t="s">
        <v>84</v>
      </c>
      <c r="B12" s="57"/>
    </row>
    <row r="13" spans="1:2" x14ac:dyDescent="0.25">
      <c r="A13" s="3" t="s">
        <v>4</v>
      </c>
      <c r="B13" s="2"/>
    </row>
    <row r="14" spans="1:2" x14ac:dyDescent="0.25">
      <c r="A14" s="57" t="s">
        <v>5</v>
      </c>
      <c r="B14" s="57"/>
    </row>
    <row r="15" spans="1:2" x14ac:dyDescent="0.25">
      <c r="A15" s="3" t="s">
        <v>6</v>
      </c>
      <c r="B15" s="2"/>
    </row>
    <row r="16" spans="1:2" x14ac:dyDescent="0.25">
      <c r="A16" s="4" t="s">
        <v>7</v>
      </c>
      <c r="B16" s="4"/>
    </row>
    <row r="17" spans="1:2" x14ac:dyDescent="0.25">
      <c r="A17" s="57" t="s">
        <v>8</v>
      </c>
      <c r="B17" s="57"/>
    </row>
    <row r="18" spans="1:2" x14ac:dyDescent="0.25">
      <c r="A18" s="3"/>
      <c r="B18" s="2"/>
    </row>
    <row r="19" spans="1:2" x14ac:dyDescent="0.25">
      <c r="A19" s="5" t="s">
        <v>9</v>
      </c>
      <c r="B19" s="6"/>
    </row>
    <row r="20" spans="1:2" x14ac:dyDescent="0.25">
      <c r="A20" s="5" t="s">
        <v>10</v>
      </c>
      <c r="B20" s="6"/>
    </row>
    <row r="21" spans="1:2" x14ac:dyDescent="0.25">
      <c r="A21" s="5"/>
      <c r="B21" s="6"/>
    </row>
    <row r="22" spans="1:2" x14ac:dyDescent="0.25">
      <c r="A22" s="58" t="s">
        <v>11</v>
      </c>
      <c r="B22" s="58"/>
    </row>
    <row r="23" spans="1:2" x14ac:dyDescent="0.25">
      <c r="A23" s="7"/>
      <c r="B23" s="59" t="s">
        <v>12</v>
      </c>
    </row>
    <row r="24" spans="1:2" x14ac:dyDescent="0.25">
      <c r="A24" s="8" t="s">
        <v>13</v>
      </c>
      <c r="B24" s="59"/>
    </row>
    <row r="25" spans="1:2" x14ac:dyDescent="0.25">
      <c r="A25" s="9" t="s">
        <v>14</v>
      </c>
      <c r="B25" s="10"/>
    </row>
    <row r="26" spans="1:2" x14ac:dyDescent="0.25">
      <c r="A26" s="11" t="s">
        <v>15</v>
      </c>
      <c r="B26" s="12">
        <v>462.02</v>
      </c>
    </row>
    <row r="27" spans="1:2" x14ac:dyDescent="0.25">
      <c r="A27" s="11" t="s">
        <v>16</v>
      </c>
      <c r="B27" s="13"/>
    </row>
    <row r="28" spans="1:2" x14ac:dyDescent="0.25">
      <c r="A28" s="14" t="s">
        <v>17</v>
      </c>
      <c r="B28" s="12">
        <v>0</v>
      </c>
    </row>
    <row r="29" spans="1:2" x14ac:dyDescent="0.25">
      <c r="A29" s="14" t="s">
        <v>18</v>
      </c>
      <c r="B29" s="12">
        <v>0</v>
      </c>
    </row>
    <row r="30" spans="1:2" x14ac:dyDescent="0.25">
      <c r="A30" s="11" t="s">
        <v>19</v>
      </c>
      <c r="B30" s="13"/>
    </row>
    <row r="31" spans="1:2" x14ac:dyDescent="0.25">
      <c r="A31" s="14" t="s">
        <v>20</v>
      </c>
      <c r="B31" s="12">
        <v>69553.960000000006</v>
      </c>
    </row>
    <row r="32" spans="1:2" x14ac:dyDescent="0.25">
      <c r="A32" s="14" t="s">
        <v>21</v>
      </c>
      <c r="B32" s="12">
        <v>610034.82999999996</v>
      </c>
    </row>
    <row r="33" spans="1:2" x14ac:dyDescent="0.25">
      <c r="A33" s="14" t="s">
        <v>21</v>
      </c>
      <c r="B33" s="12">
        <v>138497.95000000001</v>
      </c>
    </row>
    <row r="34" spans="1:2" x14ac:dyDescent="0.25">
      <c r="A34" s="14" t="s">
        <v>22</v>
      </c>
      <c r="B34" s="12">
        <v>351162.21</v>
      </c>
    </row>
    <row r="35" spans="1:2" x14ac:dyDescent="0.25">
      <c r="A35" s="15" t="s">
        <v>23</v>
      </c>
      <c r="B35" s="16">
        <f>SUM(B26:B34)</f>
        <v>1169710.97</v>
      </c>
    </row>
    <row r="36" spans="1:2" x14ac:dyDescent="0.25">
      <c r="A36" s="17"/>
      <c r="B36" s="18"/>
    </row>
    <row r="37" spans="1:2" x14ac:dyDescent="0.25">
      <c r="A37" s="9" t="s">
        <v>24</v>
      </c>
      <c r="B37" s="9"/>
    </row>
    <row r="38" spans="1:2" x14ac:dyDescent="0.25">
      <c r="A38" s="19" t="s">
        <v>25</v>
      </c>
      <c r="B38" s="20">
        <v>7781653.4000000004</v>
      </c>
    </row>
    <row r="39" spans="1:2" x14ac:dyDescent="0.25">
      <c r="A39" s="19" t="s">
        <v>26</v>
      </c>
      <c r="B39" s="20">
        <v>0</v>
      </c>
    </row>
    <row r="40" spans="1:2" x14ac:dyDescent="0.25">
      <c r="A40" s="1" t="s">
        <v>27</v>
      </c>
      <c r="B40" s="21"/>
    </row>
    <row r="41" spans="1:2" x14ac:dyDescent="0.25">
      <c r="A41" s="14" t="s">
        <v>20</v>
      </c>
      <c r="B41" s="21">
        <v>146.84</v>
      </c>
    </row>
    <row r="42" spans="1:2" x14ac:dyDescent="0.25">
      <c r="A42" s="14" t="s">
        <v>21</v>
      </c>
      <c r="B42" s="21">
        <v>105.86</v>
      </c>
    </row>
    <row r="43" spans="1:2" x14ac:dyDescent="0.25">
      <c r="A43" s="14" t="s">
        <v>21</v>
      </c>
      <c r="B43" s="21">
        <v>496.62</v>
      </c>
    </row>
    <row r="44" spans="1:2" x14ac:dyDescent="0.25">
      <c r="A44" s="14" t="s">
        <v>22</v>
      </c>
      <c r="B44" s="21">
        <v>177.34</v>
      </c>
    </row>
    <row r="45" spans="1:2" x14ac:dyDescent="0.25">
      <c r="A45" s="1" t="s">
        <v>28</v>
      </c>
      <c r="B45" s="20"/>
    </row>
    <row r="46" spans="1:2" x14ac:dyDescent="0.25">
      <c r="A46" s="1" t="s">
        <v>29</v>
      </c>
      <c r="B46" s="20"/>
    </row>
    <row r="47" spans="1:2" x14ac:dyDescent="0.25">
      <c r="A47" s="1" t="s">
        <v>30</v>
      </c>
      <c r="B47" s="20">
        <v>8766.2800000000007</v>
      </c>
    </row>
    <row r="48" spans="1:2" x14ac:dyDescent="0.25">
      <c r="A48" s="1" t="s">
        <v>31</v>
      </c>
      <c r="B48" s="20">
        <v>3500</v>
      </c>
    </row>
    <row r="49" spans="1:2" x14ac:dyDescent="0.25">
      <c r="A49" s="1" t="s">
        <v>32</v>
      </c>
      <c r="B49" s="20">
        <v>0</v>
      </c>
    </row>
    <row r="50" spans="1:2" x14ac:dyDescent="0.25">
      <c r="A50" s="22" t="s">
        <v>33</v>
      </c>
      <c r="B50" s="23">
        <f>SUM(B38:B49)</f>
        <v>7794846.3400000008</v>
      </c>
    </row>
    <row r="51" spans="1:2" x14ac:dyDescent="0.25">
      <c r="A51" s="24"/>
      <c r="B51" s="25"/>
    </row>
    <row r="52" spans="1:2" x14ac:dyDescent="0.25">
      <c r="A52" s="26" t="s">
        <v>34</v>
      </c>
      <c r="B52" s="27"/>
    </row>
    <row r="53" spans="1:2" x14ac:dyDescent="0.25">
      <c r="A53" s="19" t="s">
        <v>35</v>
      </c>
      <c r="B53" s="20">
        <f>B54+B55+B56+B57</f>
        <v>3509720.03</v>
      </c>
    </row>
    <row r="54" spans="1:2" x14ac:dyDescent="0.25">
      <c r="A54" s="14" t="s">
        <v>20</v>
      </c>
      <c r="B54" s="20">
        <v>0</v>
      </c>
    </row>
    <row r="55" spans="1:2" x14ac:dyDescent="0.25">
      <c r="A55" s="14" t="s">
        <v>21</v>
      </c>
      <c r="B55" s="28">
        <v>608954.13</v>
      </c>
    </row>
    <row r="56" spans="1:2" x14ac:dyDescent="0.25">
      <c r="A56" s="14" t="s">
        <v>21</v>
      </c>
      <c r="B56" s="28">
        <v>33469.89</v>
      </c>
    </row>
    <row r="57" spans="1:2" x14ac:dyDescent="0.25">
      <c r="A57" s="14" t="s">
        <v>22</v>
      </c>
      <c r="B57" s="28">
        <v>2867296.01</v>
      </c>
    </row>
    <row r="58" spans="1:2" x14ac:dyDescent="0.25">
      <c r="A58" s="19" t="s">
        <v>36</v>
      </c>
      <c r="B58" s="20">
        <v>0</v>
      </c>
    </row>
    <row r="59" spans="1:2" x14ac:dyDescent="0.25">
      <c r="A59" s="22" t="s">
        <v>37</v>
      </c>
      <c r="B59" s="29">
        <f>B53+B58</f>
        <v>3509720.03</v>
      </c>
    </row>
    <row r="60" spans="1:2" x14ac:dyDescent="0.25">
      <c r="A60" s="30"/>
      <c r="B60" s="31"/>
    </row>
    <row r="61" spans="1:2" x14ac:dyDescent="0.25">
      <c r="A61" s="32" t="s">
        <v>38</v>
      </c>
      <c r="B61" s="33"/>
    </row>
    <row r="62" spans="1:2" x14ac:dyDescent="0.25">
      <c r="A62" s="34" t="s">
        <v>39</v>
      </c>
      <c r="B62" s="25">
        <f>B63+B64+B65+B66</f>
        <v>7585947.9699999997</v>
      </c>
    </row>
    <row r="63" spans="1:2" x14ac:dyDescent="0.25">
      <c r="A63" s="14" t="s">
        <v>20</v>
      </c>
      <c r="B63" s="28">
        <v>27113.919999999998</v>
      </c>
    </row>
    <row r="64" spans="1:2" x14ac:dyDescent="0.25">
      <c r="A64" s="14" t="s">
        <v>21</v>
      </c>
      <c r="B64" s="25">
        <v>0</v>
      </c>
    </row>
    <row r="65" spans="1:2" x14ac:dyDescent="0.25">
      <c r="A65" s="14" t="s">
        <v>21</v>
      </c>
      <c r="B65" s="28">
        <v>1001000</v>
      </c>
    </row>
    <row r="66" spans="1:2" x14ac:dyDescent="0.25">
      <c r="A66" s="14" t="s">
        <v>22</v>
      </c>
      <c r="B66" s="28">
        <v>6557834.0499999998</v>
      </c>
    </row>
    <row r="67" spans="1:2" x14ac:dyDescent="0.25">
      <c r="A67" s="30" t="s">
        <v>40</v>
      </c>
      <c r="B67" s="25">
        <f>B62</f>
        <v>7585947.9699999997</v>
      </c>
    </row>
    <row r="68" spans="1:2" x14ac:dyDescent="0.25">
      <c r="A68" s="1" t="s">
        <v>41</v>
      </c>
      <c r="B68" s="25">
        <v>0</v>
      </c>
    </row>
    <row r="69" spans="1:2" x14ac:dyDescent="0.25">
      <c r="A69" s="30" t="s">
        <v>42</v>
      </c>
      <c r="B69" s="25">
        <v>0</v>
      </c>
    </row>
    <row r="70" spans="1:2" x14ac:dyDescent="0.25">
      <c r="A70" s="26" t="s">
        <v>43</v>
      </c>
      <c r="B70" s="35">
        <f>B67+B69</f>
        <v>7585947.9699999997</v>
      </c>
    </row>
    <row r="71" spans="1:2" x14ac:dyDescent="0.25">
      <c r="A71" s="30"/>
      <c r="B71" s="31"/>
    </row>
    <row r="72" spans="1:2" x14ac:dyDescent="0.25">
      <c r="A72" s="26" t="s">
        <v>44</v>
      </c>
      <c r="B72" s="36"/>
    </row>
    <row r="73" spans="1:2" x14ac:dyDescent="0.25">
      <c r="A73" s="26" t="s">
        <v>45</v>
      </c>
      <c r="B73" s="26"/>
    </row>
    <row r="74" spans="1:2" x14ac:dyDescent="0.25">
      <c r="A74" s="37" t="s">
        <v>46</v>
      </c>
      <c r="B74" s="20">
        <v>383725.79</v>
      </c>
    </row>
    <row r="75" spans="1:2" x14ac:dyDescent="0.25">
      <c r="A75" s="38" t="s">
        <v>47</v>
      </c>
      <c r="B75" s="20">
        <v>2128364.23</v>
      </c>
    </row>
    <row r="76" spans="1:2" x14ac:dyDescent="0.25">
      <c r="A76" s="38" t="s">
        <v>48</v>
      </c>
      <c r="B76" s="20">
        <v>800547.7</v>
      </c>
    </row>
    <row r="77" spans="1:2" x14ac:dyDescent="0.25">
      <c r="A77" s="37" t="s">
        <v>49</v>
      </c>
      <c r="B77" s="20">
        <v>0</v>
      </c>
    </row>
    <row r="78" spans="1:2" x14ac:dyDescent="0.25">
      <c r="A78" s="37" t="s">
        <v>50</v>
      </c>
      <c r="B78" s="14">
        <v>156649.14000000001</v>
      </c>
    </row>
    <row r="79" spans="1:2" x14ac:dyDescent="0.25">
      <c r="A79" s="37" t="s">
        <v>51</v>
      </c>
      <c r="B79" s="20">
        <v>213917.69</v>
      </c>
    </row>
    <row r="80" spans="1:2" ht="28.5" x14ac:dyDescent="0.25">
      <c r="A80" s="37" t="s">
        <v>52</v>
      </c>
      <c r="B80" s="20">
        <v>0</v>
      </c>
    </row>
    <row r="81" spans="1:2" x14ac:dyDescent="0.25">
      <c r="A81" s="34" t="s">
        <v>53</v>
      </c>
      <c r="B81" s="20"/>
    </row>
    <row r="82" spans="1:2" x14ac:dyDescent="0.25">
      <c r="A82" s="37" t="s">
        <v>54</v>
      </c>
      <c r="B82" s="20">
        <v>600</v>
      </c>
    </row>
    <row r="83" spans="1:2" x14ac:dyDescent="0.25">
      <c r="A83" s="37" t="s">
        <v>55</v>
      </c>
      <c r="B83" s="20">
        <v>0</v>
      </c>
    </row>
    <row r="84" spans="1:2" x14ac:dyDescent="0.25">
      <c r="A84" s="37" t="s">
        <v>56</v>
      </c>
      <c r="B84" s="20">
        <v>17058.97</v>
      </c>
    </row>
    <row r="85" spans="1:2" x14ac:dyDescent="0.25">
      <c r="A85" s="37" t="s">
        <v>57</v>
      </c>
      <c r="B85" s="20">
        <v>2178.27</v>
      </c>
    </row>
    <row r="86" spans="1:2" x14ac:dyDescent="0.25">
      <c r="A86" s="37" t="s">
        <v>58</v>
      </c>
      <c r="B86" s="20">
        <v>11031.35</v>
      </c>
    </row>
    <row r="87" spans="1:2" x14ac:dyDescent="0.25">
      <c r="A87" s="30" t="s">
        <v>85</v>
      </c>
      <c r="B87" s="39">
        <f>SUM(B74:B86)</f>
        <v>3714073.14</v>
      </c>
    </row>
    <row r="88" spans="1:2" x14ac:dyDescent="0.25">
      <c r="A88" s="30"/>
      <c r="B88" s="40"/>
    </row>
    <row r="89" spans="1:2" x14ac:dyDescent="0.25">
      <c r="A89" s="26" t="s">
        <v>59</v>
      </c>
      <c r="B89" s="26"/>
    </row>
    <row r="90" spans="1:2" x14ac:dyDescent="0.25">
      <c r="A90" s="37" t="s">
        <v>60</v>
      </c>
      <c r="B90" s="20"/>
    </row>
    <row r="91" spans="1:2" x14ac:dyDescent="0.25">
      <c r="A91" s="37" t="s">
        <v>61</v>
      </c>
      <c r="B91" s="20"/>
    </row>
    <row r="92" spans="1:2" x14ac:dyDescent="0.25">
      <c r="A92" s="34" t="s">
        <v>62</v>
      </c>
      <c r="B92" s="40"/>
    </row>
    <row r="93" spans="1:2" x14ac:dyDescent="0.25">
      <c r="A93" s="34" t="s">
        <v>63</v>
      </c>
      <c r="B93" s="40"/>
    </row>
    <row r="94" spans="1:2" x14ac:dyDescent="0.25">
      <c r="A94" s="30" t="s">
        <v>64</v>
      </c>
      <c r="B94" s="23">
        <v>0</v>
      </c>
    </row>
    <row r="95" spans="1:2" x14ac:dyDescent="0.25">
      <c r="A95" s="30" t="s">
        <v>65</v>
      </c>
      <c r="B95" s="23">
        <f>B87+B94</f>
        <v>3714073.14</v>
      </c>
    </row>
    <row r="96" spans="1:2" x14ac:dyDescent="0.25">
      <c r="A96" s="30"/>
      <c r="B96" s="25"/>
    </row>
    <row r="97" spans="1:2" x14ac:dyDescent="0.25">
      <c r="A97" s="32" t="s">
        <v>66</v>
      </c>
      <c r="B97" s="33"/>
    </row>
    <row r="98" spans="1:2" x14ac:dyDescent="0.25">
      <c r="A98" s="37" t="s">
        <v>67</v>
      </c>
      <c r="B98" s="25"/>
    </row>
    <row r="99" spans="1:2" x14ac:dyDescent="0.25">
      <c r="A99" s="37" t="s">
        <v>68</v>
      </c>
      <c r="B99" s="41"/>
    </row>
    <row r="100" spans="1:2" x14ac:dyDescent="0.25">
      <c r="A100" s="42" t="s">
        <v>69</v>
      </c>
      <c r="B100" s="43">
        <f>B98+B99</f>
        <v>0</v>
      </c>
    </row>
    <row r="101" spans="1:2" x14ac:dyDescent="0.25">
      <c r="A101" s="60"/>
      <c r="B101" s="60"/>
    </row>
    <row r="102" spans="1:2" x14ac:dyDescent="0.25">
      <c r="A102" s="9" t="s">
        <v>70</v>
      </c>
      <c r="B102" s="44"/>
    </row>
    <row r="103" spans="1:2" x14ac:dyDescent="0.25">
      <c r="A103" s="45" t="s">
        <v>71</v>
      </c>
      <c r="B103" s="46">
        <v>0</v>
      </c>
    </row>
    <row r="104" spans="1:2" x14ac:dyDescent="0.25">
      <c r="A104" s="45" t="s">
        <v>72</v>
      </c>
      <c r="B104" s="46"/>
    </row>
    <row r="105" spans="1:2" x14ac:dyDescent="0.25">
      <c r="A105" s="14" t="s">
        <v>17</v>
      </c>
      <c r="B105" s="46">
        <v>0</v>
      </c>
    </row>
    <row r="106" spans="1:2" x14ac:dyDescent="0.25">
      <c r="A106" s="14" t="s">
        <v>18</v>
      </c>
      <c r="B106" s="46">
        <v>0</v>
      </c>
    </row>
    <row r="107" spans="1:2" x14ac:dyDescent="0.25">
      <c r="A107" s="45" t="s">
        <v>73</v>
      </c>
      <c r="B107" s="46"/>
    </row>
    <row r="108" spans="1:2" x14ac:dyDescent="0.25">
      <c r="A108" s="14" t="s">
        <v>20</v>
      </c>
      <c r="B108" s="46">
        <v>96779.54</v>
      </c>
    </row>
    <row r="109" spans="1:2" x14ac:dyDescent="0.25">
      <c r="A109" s="14" t="s">
        <v>21</v>
      </c>
      <c r="B109" s="46">
        <v>1106429.51</v>
      </c>
    </row>
    <row r="110" spans="1:2" x14ac:dyDescent="0.25">
      <c r="A110" s="14" t="s">
        <v>21</v>
      </c>
      <c r="B110" s="46">
        <v>0</v>
      </c>
    </row>
    <row r="111" spans="1:2" x14ac:dyDescent="0.25">
      <c r="A111" s="14" t="s">
        <v>22</v>
      </c>
      <c r="B111" s="46">
        <v>4041777.97</v>
      </c>
    </row>
    <row r="112" spans="1:2" x14ac:dyDescent="0.25">
      <c r="A112" s="42" t="s">
        <v>74</v>
      </c>
      <c r="B112" s="47">
        <f>(B35+B50)-(B95+B100)</f>
        <v>5250484.17</v>
      </c>
    </row>
    <row r="113" spans="1:2" x14ac:dyDescent="0.25">
      <c r="A113" s="48" t="s">
        <v>75</v>
      </c>
      <c r="B113" s="49"/>
    </row>
    <row r="114" spans="1:2" x14ac:dyDescent="0.25">
      <c r="A114" s="50" t="s">
        <v>76</v>
      </c>
      <c r="B114" s="51"/>
    </row>
    <row r="115" spans="1:2" x14ac:dyDescent="0.25">
      <c r="A115" s="52" t="s">
        <v>77</v>
      </c>
      <c r="B115" s="47">
        <v>0</v>
      </c>
    </row>
    <row r="116" spans="1:2" x14ac:dyDescent="0.25">
      <c r="A116" s="52" t="s">
        <v>78</v>
      </c>
      <c r="B116" s="47">
        <v>0</v>
      </c>
    </row>
    <row r="117" spans="1:2" x14ac:dyDescent="0.25">
      <c r="A117" s="52" t="s">
        <v>79</v>
      </c>
      <c r="B117" s="47">
        <v>0</v>
      </c>
    </row>
    <row r="118" spans="1:2" x14ac:dyDescent="0.25">
      <c r="A118" s="50" t="s">
        <v>80</v>
      </c>
      <c r="B118" s="53">
        <f>B115+B116+B117</f>
        <v>0</v>
      </c>
    </row>
    <row r="119" spans="1:2" x14ac:dyDescent="0.25">
      <c r="A119" s="61" t="s">
        <v>81</v>
      </c>
      <c r="B119" s="61"/>
    </row>
    <row r="120" spans="1:2" x14ac:dyDescent="0.25">
      <c r="A120" s="61"/>
      <c r="B120" s="61"/>
    </row>
    <row r="121" spans="1:2" x14ac:dyDescent="0.25">
      <c r="A121" s="61"/>
      <c r="B121" s="61"/>
    </row>
    <row r="122" spans="1:2" x14ac:dyDescent="0.25">
      <c r="A122" s="54" t="s">
        <v>82</v>
      </c>
      <c r="B122" s="54"/>
    </row>
    <row r="123" spans="1:2" x14ac:dyDescent="0.25">
      <c r="A123" s="54"/>
      <c r="B123" s="54"/>
    </row>
    <row r="124" spans="1:2" x14ac:dyDescent="0.25">
      <c r="A124" s="54" t="s">
        <v>83</v>
      </c>
      <c r="B124" s="54" t="s">
        <v>86</v>
      </c>
    </row>
    <row r="125" spans="1:2" x14ac:dyDescent="0.25">
      <c r="B125" s="56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1:B101"/>
    <mergeCell ref="A119:B121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2022-02-24T12:52:49Z</cp:lastPrinted>
  <dcterms:created xsi:type="dcterms:W3CDTF">2022-02-24T12:15:06Z</dcterms:created>
  <dcterms:modified xsi:type="dcterms:W3CDTF">2022-02-25T11:19:35Z</dcterms:modified>
</cp:coreProperties>
</file>