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\Desktop\São Luis\"/>
    </mc:Choice>
  </mc:AlternateContent>
  <bookViews>
    <workbookView xWindow="0" yWindow="0" windowWidth="28800" windowHeight="1231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6" i="1" l="1"/>
  <c r="B98" i="1"/>
  <c r="B85" i="1"/>
  <c r="B93" i="1" s="1"/>
  <c r="B60" i="1"/>
  <c r="B65" i="1" s="1"/>
  <c r="B68" i="1" s="1"/>
  <c r="B51" i="1"/>
  <c r="B57" i="1" s="1"/>
  <c r="B48" i="1"/>
  <c r="B33" i="1"/>
  <c r="B110" i="1" l="1"/>
</calcChain>
</file>

<file path=xl/sharedStrings.xml><?xml version="1.0" encoding="utf-8"?>
<sst xmlns="http://schemas.openxmlformats.org/spreadsheetml/2006/main" count="106" uniqueCount="91">
  <si>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</si>
  <si>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</si>
  <si>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Secretária de Estado da Saúde – SES</t>
  </si>
  <si>
    <t>CNPJ:CNPJ: 02.529.964/0001-57</t>
  </si>
  <si>
    <t>CNPJ: 19.324.171/0001-02</t>
  </si>
  <si>
    <t>NOME DA UNIDADE GERIDA:HOSPITAL ESTADUAL DE SÃO LUÍS DE MONTES BELOS – Dr. GERALDO LANDÔ</t>
  </si>
  <si>
    <t>CNPJ:19.324.171/0007-90</t>
  </si>
  <si>
    <t>CONTRATO DE GESTÃO/ADITIVO Nº: 021/2021</t>
  </si>
  <si>
    <t>VIGÊNCIA DO CONTRATO DE GESTÃO/TERMO ADITIVO:                                                             INÍCIO ___01__/__01__/___2021_____      E              TÉRMINO  __16__/__07____/_2021_______</t>
  </si>
  <si>
    <t>PREVISÃO DE REPASSE MENSAL DO CONTRATO DE GESTÃO/ADITIVO - CUSTEIO :R$ 2.777.101,29</t>
  </si>
  <si>
    <t>PREVISÃO DE REPASSE MENSAL DO CONTRATO DE GESTÃO/ADITIVO - INVESTIMENTO :R$</t>
  </si>
  <si>
    <t>Relatório Financeiro Mensal</t>
  </si>
  <si>
    <t>Em Reais</t>
  </si>
  <si>
    <t>Competência: MARÇO /2021</t>
  </si>
  <si>
    <t xml:space="preserve">1. SALDO BANCÁRIO ANTERIOR  </t>
  </si>
  <si>
    <t>1.1 Caixa</t>
  </si>
  <si>
    <t>1.2 Banco conta movimento  (DETALHAR NÚMERO DA CONTA E FINALIDADE -SE CUSTEIO OU INVESTIMENTO)</t>
  </si>
  <si>
    <t>C.E.F AG:3009 C/C 1686-3</t>
  </si>
  <si>
    <t>SANTANDER AG:2175 C/C:13009999-9</t>
  </si>
  <si>
    <t>1.3 Aplicações financeiras  (DETALHAR NÚMERO DA CONTA E FINALIDADE -SE CUSTEIO OU INVESTIMENTO)</t>
  </si>
  <si>
    <t>C.E.F AG:3009 CONTA APLIC:1686-3</t>
  </si>
  <si>
    <t>C.E.F.AG 3009 CONTA APLIC:1686-3 3% FOLHA</t>
  </si>
  <si>
    <t>SANTANDER AG:2175 CONTA APLIC:13009999-9</t>
  </si>
  <si>
    <t>C.E.F AG:3009 APLIC: 1686-3</t>
  </si>
  <si>
    <t>SALDO ANTERIOR (1= 1.1 + 1.2 + 1.3)</t>
  </si>
  <si>
    <t>2.ENTRADAS DE RECURSOS FINANCEIROS</t>
  </si>
  <si>
    <t>2.1 Repasse - CUSTEIO  (DETALHAR NÚMERO DA CONTA)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</si>
  <si>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</si>
  <si>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</si>
  <si>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</si>
  <si>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</si>
  <si>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</si>
  <si>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 (-)</t>
  </si>
  <si>
    <t>Devolução do Saldo de Caixa (-)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</si>
  <si>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</si>
  <si>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</si>
  <si>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</si>
  <si>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</si>
  <si>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</si>
  <si>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</si>
  <si>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</si>
  <si>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</si>
  <si>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</si>
  <si>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</si>
  <si>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</si>
  <si>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</si>
  <si>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</si>
  <si>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</si>
  <si>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</si>
  <si>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</si>
  <si>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</si>
  <si>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</si>
  <si>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</si>
  <si>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</si>
  <si>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</si>
  <si>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 xml:space="preserve">Alugueis </t>
  </si>
  <si>
    <t>Reembolso de Despesas (-)</t>
  </si>
  <si>
    <t>Rescisões Trabalhistas</t>
  </si>
  <si>
    <t>Encargos Sobre Rescisão Trabalhista</t>
  </si>
  <si>
    <t xml:space="preserve">Concessionárias (Água, luz e telefonia) 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</si>
  <si>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</si>
  <si>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</si>
  <si>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</si>
  <si>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</si>
  <si>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</si>
  <si>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</si>
  <si>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</si>
  <si>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</si>
  <si>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</si>
  <si>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</si>
  <si>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</si>
  <si>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31/03/2021</t>
  </si>
  <si>
    <t>7.1 Caixa</t>
  </si>
  <si>
    <t>7.2. Banco Conta Movimento  (DETALHAR NÚMERO DA CONTA E FINALIDADE -SE CUSTEIO OU INVESTIMENTO)</t>
  </si>
  <si>
    <t xml:space="preserve">C.E.F AG:3009 C/C:1686-3 </t>
  </si>
  <si>
    <t>7.3 Aplicações Financeiras  (DETALHAR NÚMERO DA CONTA E FINALIDADE -SE CUSTEIO OU INVESTIMENTO)</t>
  </si>
  <si>
    <t xml:space="preserve">C.E.F.AG 3009 CONTA APLIC:1686-3 3% FOLHA </t>
  </si>
  <si>
    <t xml:space="preserve">C.E.F AG:3009 CONTA APLIC:1686-3 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</si>
  <si>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</si>
  <si>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</si>
  <si>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</si>
  <si>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</si>
  <si>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</si>
  <si>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</si>
  <si>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</si>
  <si>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</si>
  <si>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</si>
  <si>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</si>
  <si>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NOME DA ORGANIZAÇÃO SOCIAL/CONTRATADA:  </t>
    </r>
    <r>
      <rPr>
        <b/>
        <sz val="10"/>
        <color rgb="FF000000"/>
        <rFont val="Calibri"/>
        <family val="2"/>
      </rPr>
      <t xml:space="preserve">IMED - </t>
    </r>
    <r>
      <rPr>
        <sz val="10"/>
        <color theme="1"/>
        <rFont val="Calibri"/>
        <family val="2"/>
        <scheme val="minor"/>
      </rPr>
      <t xml:space="preserve"> INSTITUTO DE MEDICINA, ESTUDOS E DESENVOLVIMENTO</t>
    </r>
  </si>
  <si>
    <r>
      <t>TOTAL DE PAGAMENTOS - CUSTEIO</t>
    </r>
    <r>
      <rPr>
        <b/>
        <sz val="10"/>
        <color rgb="FFFF0000"/>
        <rFont val="Calibri"/>
        <family val="2"/>
      </rPr>
      <t xml:space="preserve"> </t>
    </r>
    <r>
      <rPr>
        <b/>
        <sz val="10"/>
        <rFont val="Calibri"/>
        <family val="2"/>
      </rPr>
      <t>(5= 5.1.1 +5.1.2 + 5.1.3 + 5.1.4 + 5.1.5 +5.1.6 + 5.17 + 5.1.8)</t>
    </r>
  </si>
  <si>
    <t>São Luis de Montes Belos, 30 de Março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</si>
</sst>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6" fillId="3" borderId="1" xfId="0" applyFont="1" applyFill="1" applyBorder="1"/>
    <xf numFmtId="0" fontId="3" fillId="4" borderId="1" xfId="0" applyFont="1" applyFill="1" applyBorder="1" applyAlignment="1">
      <alignment horizontal="left" vertical="center"/>
    </xf>
    <xf numFmtId="4" fontId="3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Border="1" applyAlignment="1" applyProtection="1">
      <alignment vertical="center"/>
    </xf>
    <xf numFmtId="0" fontId="3" fillId="3" borderId="1" xfId="0" applyFont="1" applyFill="1" applyBorder="1" applyAlignment="1">
      <alignment horizontal="left" vertical="center"/>
    </xf>
    <xf numFmtId="4" fontId="3" fillId="3" borderId="1" xfId="1" applyNumberFormat="1" applyFont="1" applyFill="1" applyBorder="1" applyAlignment="1" applyProtection="1">
      <alignment vertical="center"/>
    </xf>
    <xf numFmtId="4" fontId="2" fillId="0" borderId="1" xfId="0" applyNumberFormat="1" applyFont="1" applyBorder="1" applyAlignment="1">
      <alignment vertical="center" shrinkToFit="1"/>
    </xf>
    <xf numFmtId="0" fontId="2" fillId="3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0" fontId="2" fillId="0" borderId="1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2" fontId="2" fillId="0" borderId="1" xfId="0" applyNumberFormat="1" applyFont="1" applyBorder="1"/>
    <xf numFmtId="4" fontId="6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4" fontId="3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3" fillId="6" borderId="1" xfId="0" applyFont="1" applyFill="1" applyBorder="1" applyAlignment="1">
      <alignment vertical="center"/>
    </xf>
    <xf numFmtId="4" fontId="3" fillId="6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4" fontId="2" fillId="4" borderId="1" xfId="1" applyNumberFormat="1" applyFont="1" applyFill="1" applyBorder="1" applyAlignment="1" applyProtection="1">
      <alignment vertical="center"/>
    </xf>
    <xf numFmtId="4" fontId="2" fillId="6" borderId="1" xfId="0" applyNumberFormat="1" applyFont="1" applyFill="1" applyBorder="1" applyAlignment="1">
      <alignment vertical="center" shrinkToFit="1"/>
    </xf>
    <xf numFmtId="4" fontId="2" fillId="6" borderId="1" xfId="1" applyNumberFormat="1" applyFont="1" applyFill="1" applyBorder="1" applyAlignment="1" applyProtection="1">
      <alignment vertical="center"/>
    </xf>
    <xf numFmtId="4" fontId="3" fillId="6" borderId="1" xfId="1" applyNumberFormat="1" applyFont="1" applyFill="1" applyBorder="1" applyAlignment="1" applyProtection="1">
      <alignment vertical="center"/>
    </xf>
    <xf numFmtId="0" fontId="2" fillId="6" borderId="1" xfId="0" applyFont="1" applyFill="1" applyBorder="1"/>
    <xf numFmtId="4" fontId="2" fillId="6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/>
    </xf>
    <xf numFmtId="4" fontId="3" fillId="5" borderId="1" xfId="1" applyNumberFormat="1" applyFont="1" applyFill="1" applyBorder="1" applyAlignment="1" applyProtection="1">
      <alignment vertical="center"/>
    </xf>
    <xf numFmtId="0" fontId="3" fillId="6" borderId="1" xfId="0" applyFont="1" applyFill="1" applyBorder="1" applyAlignment="1">
      <alignment horizontal="left" vertical="top"/>
    </xf>
    <xf numFmtId="0" fontId="2" fillId="0" borderId="0" xfId="0" applyFont="1" applyBorder="1"/>
    <xf numFmtId="0" fontId="2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</xdr:rowOff>
    </xdr:from>
    <xdr:to>
      <xdr:col>1</xdr:col>
      <xdr:colOff>3067050</xdr:colOff>
      <xdr:row>0</xdr:row>
      <xdr:rowOff>838201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"/>
          <a:ext cx="8553450" cy="838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3857625</xdr:colOff>
      <xdr:row>119</xdr:row>
      <xdr:rowOff>104775</xdr:rowOff>
    </xdr:from>
    <xdr:to>
      <xdr:col>0</xdr:col>
      <xdr:colOff>5229225</xdr:colOff>
      <xdr:row>122</xdr:row>
      <xdr:rowOff>139466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23650575"/>
          <a:ext cx="1371600" cy="60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2"/>
  <sheetViews>
    <sheetView tabSelected="1" topLeftCell="A95" workbookViewId="0">
      <selection activeCell="B126" sqref="B126"/>
    </sheetView>
  </sheetViews>
  <sheetFormatPr defaultRowHeight="15" x14ac:dyDescent="0.25"/>
  <cols>
    <col min="1" max="1" width="82.28515625" style="63" customWidth="1"/>
    <col min="2" max="2" width="52.28515625" style="63" customWidth="1"/>
  </cols>
  <sheetData>
    <row r="1" spans="1:2" ht="73.5" customHeight="1" x14ac:dyDescent="0.25">
      <c r="A1" s="1"/>
      <c r="B1" s="1"/>
    </row>
    <row r="2" spans="1:2" x14ac:dyDescent="0.25">
      <c r="A2" s="2" t="s">
        <v>0</v>
      </c>
      <c r="B2" s="2"/>
    </row>
    <row r="3" spans="1:2" x14ac:dyDescent="0.25">
      <c r="A3" s="2"/>
      <c r="B3" s="2"/>
    </row>
    <row r="4" spans="1:2" x14ac:dyDescent="0.25">
      <c r="A4" s="2"/>
      <c r="B4" s="2"/>
    </row>
    <row r="5" spans="1:2" x14ac:dyDescent="0.25">
      <c r="A5" s="2"/>
      <c r="B5" s="2"/>
    </row>
    <row r="6" spans="1:2" x14ac:dyDescent="0.25">
      <c r="A6" s="3" t="s">
        <v>1</v>
      </c>
      <c r="B6" s="3"/>
    </row>
    <row r="7" spans="1:2" x14ac:dyDescent="0.25">
      <c r="A7" s="3"/>
      <c r="B7" s="3"/>
    </row>
    <row r="8" spans="1:2" x14ac:dyDescent="0.25">
      <c r="A8" s="4" t="s">
        <v>2</v>
      </c>
      <c r="B8" s="4"/>
    </row>
    <row r="9" spans="1:2" x14ac:dyDescent="0.25">
      <c r="A9" s="5" t="s">
        <v>3</v>
      </c>
      <c r="B9" s="6"/>
    </row>
    <row r="10" spans="1:2" x14ac:dyDescent="0.25">
      <c r="A10" s="7" t="s">
        <v>88</v>
      </c>
      <c r="B10" s="7"/>
    </row>
    <row r="11" spans="1:2" x14ac:dyDescent="0.25">
      <c r="A11" s="8" t="s">
        <v>4</v>
      </c>
      <c r="B11" s="6"/>
    </row>
    <row r="12" spans="1:2" x14ac:dyDescent="0.25">
      <c r="A12" s="7" t="s">
        <v>5</v>
      </c>
      <c r="B12" s="7"/>
    </row>
    <row r="13" spans="1:2" x14ac:dyDescent="0.25">
      <c r="A13" s="8" t="s">
        <v>6</v>
      </c>
      <c r="B13" s="6"/>
    </row>
    <row r="14" spans="1:2" x14ac:dyDescent="0.25">
      <c r="A14" s="9" t="s">
        <v>7</v>
      </c>
      <c r="B14" s="9"/>
    </row>
    <row r="15" spans="1:2" x14ac:dyDescent="0.25">
      <c r="A15" s="7" t="s">
        <v>8</v>
      </c>
      <c r="B15" s="7"/>
    </row>
    <row r="16" spans="1:2" x14ac:dyDescent="0.25">
      <c r="A16" s="8"/>
      <c r="B16" s="6"/>
    </row>
    <row r="17" spans="1:2" x14ac:dyDescent="0.25">
      <c r="A17" s="10" t="s">
        <v>9</v>
      </c>
      <c r="B17" s="11"/>
    </row>
    <row r="18" spans="1:2" x14ac:dyDescent="0.25">
      <c r="A18" s="10" t="s">
        <v>10</v>
      </c>
      <c r="B18" s="11"/>
    </row>
    <row r="19" spans="1:2" x14ac:dyDescent="0.25">
      <c r="A19" s="10"/>
      <c r="B19" s="11"/>
    </row>
    <row r="20" spans="1:2" x14ac:dyDescent="0.25">
      <c r="A20" s="12" t="s">
        <v>11</v>
      </c>
      <c r="B20" s="12"/>
    </row>
    <row r="21" spans="1:2" x14ac:dyDescent="0.25">
      <c r="A21" s="13"/>
      <c r="B21" s="14" t="s">
        <v>12</v>
      </c>
    </row>
    <row r="22" spans="1:2" x14ac:dyDescent="0.25">
      <c r="A22" s="15" t="s">
        <v>13</v>
      </c>
      <c r="B22" s="14"/>
    </row>
    <row r="23" spans="1:2" x14ac:dyDescent="0.25">
      <c r="A23" s="16" t="s">
        <v>14</v>
      </c>
      <c r="B23" s="17"/>
    </row>
    <row r="24" spans="1:2" x14ac:dyDescent="0.25">
      <c r="A24" s="18" t="s">
        <v>15</v>
      </c>
      <c r="B24" s="19">
        <v>0</v>
      </c>
    </row>
    <row r="25" spans="1:2" x14ac:dyDescent="0.25">
      <c r="A25" s="18" t="s">
        <v>16</v>
      </c>
      <c r="B25" s="19"/>
    </row>
    <row r="26" spans="1:2" x14ac:dyDescent="0.25">
      <c r="A26" s="18" t="s">
        <v>17</v>
      </c>
      <c r="B26" s="19">
        <v>298513.99</v>
      </c>
    </row>
    <row r="27" spans="1:2" x14ac:dyDescent="0.25">
      <c r="A27" s="18" t="s">
        <v>18</v>
      </c>
      <c r="B27" s="19">
        <v>0</v>
      </c>
    </row>
    <row r="28" spans="1:2" x14ac:dyDescent="0.25">
      <c r="A28" s="18" t="s">
        <v>19</v>
      </c>
      <c r="B28" s="19"/>
    </row>
    <row r="29" spans="1:2" x14ac:dyDescent="0.25">
      <c r="A29" s="18" t="s">
        <v>20</v>
      </c>
      <c r="B29" s="19">
        <v>320342.09999999998</v>
      </c>
    </row>
    <row r="30" spans="1:2" x14ac:dyDescent="0.25">
      <c r="A30" s="18" t="s">
        <v>21</v>
      </c>
      <c r="B30" s="19">
        <v>44785.88</v>
      </c>
    </row>
    <row r="31" spans="1:2" x14ac:dyDescent="0.25">
      <c r="A31" s="18" t="s">
        <v>22</v>
      </c>
      <c r="B31" s="19">
        <v>0</v>
      </c>
    </row>
    <row r="32" spans="1:2" x14ac:dyDescent="0.25">
      <c r="A32" s="18" t="s">
        <v>23</v>
      </c>
      <c r="B32" s="19">
        <v>608330.06000000006</v>
      </c>
    </row>
    <row r="33" spans="1:2" x14ac:dyDescent="0.25">
      <c r="A33" s="20" t="s">
        <v>24</v>
      </c>
      <c r="B33" s="21">
        <f>SUM(B24:B32)</f>
        <v>1271972.03</v>
      </c>
    </row>
    <row r="34" spans="1:2" x14ac:dyDescent="0.25">
      <c r="A34" s="22"/>
      <c r="B34" s="19"/>
    </row>
    <row r="35" spans="1:2" x14ac:dyDescent="0.25">
      <c r="A35" s="16" t="s">
        <v>25</v>
      </c>
      <c r="B35" s="16"/>
    </row>
    <row r="36" spans="1:2" x14ac:dyDescent="0.25">
      <c r="A36" s="23" t="s">
        <v>26</v>
      </c>
      <c r="B36" s="24">
        <v>4399210.1399999997</v>
      </c>
    </row>
    <row r="37" spans="1:2" x14ac:dyDescent="0.25">
      <c r="A37" s="23" t="s">
        <v>27</v>
      </c>
      <c r="B37" s="24">
        <v>0</v>
      </c>
    </row>
    <row r="38" spans="1:2" x14ac:dyDescent="0.25">
      <c r="A38" s="5" t="s">
        <v>28</v>
      </c>
      <c r="B38" s="24"/>
    </row>
    <row r="39" spans="1:2" x14ac:dyDescent="0.25">
      <c r="A39" s="18" t="s">
        <v>20</v>
      </c>
      <c r="B39" s="25">
        <v>1845.16</v>
      </c>
    </row>
    <row r="40" spans="1:2" x14ac:dyDescent="0.25">
      <c r="A40" s="18" t="s">
        <v>21</v>
      </c>
      <c r="B40" s="26">
        <v>26.81</v>
      </c>
    </row>
    <row r="41" spans="1:2" x14ac:dyDescent="0.25">
      <c r="A41" s="18" t="s">
        <v>22</v>
      </c>
      <c r="B41" s="24">
        <v>0</v>
      </c>
    </row>
    <row r="42" spans="1:2" x14ac:dyDescent="0.25">
      <c r="A42" s="18" t="s">
        <v>23</v>
      </c>
      <c r="B42" s="26">
        <v>353.41</v>
      </c>
    </row>
    <row r="43" spans="1:2" x14ac:dyDescent="0.25">
      <c r="A43" s="5" t="s">
        <v>29</v>
      </c>
      <c r="B43" s="24">
        <v>0</v>
      </c>
    </row>
    <row r="44" spans="1:2" x14ac:dyDescent="0.25">
      <c r="A44" s="5" t="s">
        <v>30</v>
      </c>
      <c r="B44" s="24">
        <v>0</v>
      </c>
    </row>
    <row r="45" spans="1:2" x14ac:dyDescent="0.25">
      <c r="A45" s="5" t="s">
        <v>31</v>
      </c>
      <c r="B45" s="24">
        <v>17834.87</v>
      </c>
    </row>
    <row r="46" spans="1:2" x14ac:dyDescent="0.25">
      <c r="A46" s="5" t="s">
        <v>32</v>
      </c>
      <c r="B46" s="24">
        <v>4432</v>
      </c>
    </row>
    <row r="47" spans="1:2" x14ac:dyDescent="0.25">
      <c r="A47" s="5" t="s">
        <v>33</v>
      </c>
      <c r="B47" s="24">
        <v>0</v>
      </c>
    </row>
    <row r="48" spans="1:2" x14ac:dyDescent="0.25">
      <c r="A48" s="27" t="s">
        <v>34</v>
      </c>
      <c r="B48" s="28">
        <f>SUM(B36:B47)</f>
        <v>4423702.3899999997</v>
      </c>
    </row>
    <row r="49" spans="1:2" x14ac:dyDescent="0.25">
      <c r="A49" s="29"/>
      <c r="B49" s="30"/>
    </row>
    <row r="50" spans="1:2" x14ac:dyDescent="0.25">
      <c r="A50" s="31" t="s">
        <v>35</v>
      </c>
      <c r="B50" s="32"/>
    </row>
    <row r="51" spans="1:2" x14ac:dyDescent="0.25">
      <c r="A51" s="23" t="s">
        <v>36</v>
      </c>
      <c r="B51" s="24">
        <f>B52+B53+B54+B55</f>
        <v>351840.85</v>
      </c>
    </row>
    <row r="52" spans="1:2" x14ac:dyDescent="0.25">
      <c r="A52" s="18" t="s">
        <v>20</v>
      </c>
      <c r="B52" s="25">
        <v>351840.85</v>
      </c>
    </row>
    <row r="53" spans="1:2" x14ac:dyDescent="0.25">
      <c r="A53" s="18" t="s">
        <v>21</v>
      </c>
      <c r="B53" s="24">
        <v>0</v>
      </c>
    </row>
    <row r="54" spans="1:2" x14ac:dyDescent="0.25">
      <c r="A54" s="18" t="s">
        <v>22</v>
      </c>
      <c r="B54" s="24">
        <v>0</v>
      </c>
    </row>
    <row r="55" spans="1:2" x14ac:dyDescent="0.25">
      <c r="A55" s="18" t="s">
        <v>23</v>
      </c>
      <c r="B55" s="24">
        <v>0</v>
      </c>
    </row>
    <row r="56" spans="1:2" x14ac:dyDescent="0.25">
      <c r="A56" s="23" t="s">
        <v>37</v>
      </c>
      <c r="B56" s="24">
        <v>0</v>
      </c>
    </row>
    <row r="57" spans="1:2" x14ac:dyDescent="0.25">
      <c r="A57" s="27" t="s">
        <v>38</v>
      </c>
      <c r="B57" s="33">
        <f>B51+B56</f>
        <v>351840.85</v>
      </c>
    </row>
    <row r="58" spans="1:2" x14ac:dyDescent="0.25">
      <c r="A58" s="34"/>
      <c r="B58" s="35"/>
    </row>
    <row r="59" spans="1:2" x14ac:dyDescent="0.25">
      <c r="A59" s="36" t="s">
        <v>39</v>
      </c>
      <c r="B59" s="37"/>
    </row>
    <row r="60" spans="1:2" x14ac:dyDescent="0.25">
      <c r="A60" s="38" t="s">
        <v>40</v>
      </c>
      <c r="B60" s="30">
        <f>B61+B62+B63+B64</f>
        <v>1900200</v>
      </c>
    </row>
    <row r="61" spans="1:2" x14ac:dyDescent="0.25">
      <c r="A61" s="18" t="s">
        <v>20</v>
      </c>
      <c r="B61" s="25">
        <v>1900000</v>
      </c>
    </row>
    <row r="62" spans="1:2" x14ac:dyDescent="0.25">
      <c r="A62" s="18" t="s">
        <v>21</v>
      </c>
      <c r="B62" s="30">
        <v>0</v>
      </c>
    </row>
    <row r="63" spans="1:2" x14ac:dyDescent="0.25">
      <c r="A63" s="18" t="s">
        <v>22</v>
      </c>
      <c r="B63" s="39">
        <v>200</v>
      </c>
    </row>
    <row r="64" spans="1:2" x14ac:dyDescent="0.25">
      <c r="A64" s="18" t="s">
        <v>23</v>
      </c>
      <c r="B64" s="30">
        <v>0</v>
      </c>
    </row>
    <row r="65" spans="1:2" x14ac:dyDescent="0.25">
      <c r="A65" s="34" t="s">
        <v>41</v>
      </c>
      <c r="B65" s="30">
        <f>B60</f>
        <v>1900200</v>
      </c>
    </row>
    <row r="66" spans="1:2" x14ac:dyDescent="0.25">
      <c r="A66" s="5" t="s">
        <v>42</v>
      </c>
      <c r="B66" s="30">
        <v>0</v>
      </c>
    </row>
    <row r="67" spans="1:2" x14ac:dyDescent="0.25">
      <c r="A67" s="34" t="s">
        <v>43</v>
      </c>
      <c r="B67" s="30">
        <v>0</v>
      </c>
    </row>
    <row r="68" spans="1:2" x14ac:dyDescent="0.25">
      <c r="A68" s="31" t="s">
        <v>44</v>
      </c>
      <c r="B68" s="40">
        <f>B65+B67</f>
        <v>1900200</v>
      </c>
    </row>
    <row r="69" spans="1:2" x14ac:dyDescent="0.25">
      <c r="A69" s="34"/>
      <c r="B69" s="35"/>
    </row>
    <row r="70" spans="1:2" x14ac:dyDescent="0.25">
      <c r="A70" s="31" t="s">
        <v>45</v>
      </c>
      <c r="B70" s="41"/>
    </row>
    <row r="71" spans="1:2" x14ac:dyDescent="0.25">
      <c r="A71" s="31" t="s">
        <v>46</v>
      </c>
      <c r="B71" s="31"/>
    </row>
    <row r="72" spans="1:2" x14ac:dyDescent="0.25">
      <c r="A72" s="42" t="s">
        <v>47</v>
      </c>
      <c r="B72" s="24">
        <v>347794.93</v>
      </c>
    </row>
    <row r="73" spans="1:2" x14ac:dyDescent="0.25">
      <c r="A73" s="43" t="s">
        <v>48</v>
      </c>
      <c r="B73" s="24">
        <v>1875450.26</v>
      </c>
    </row>
    <row r="74" spans="1:2" x14ac:dyDescent="0.25">
      <c r="A74" s="43" t="s">
        <v>49</v>
      </c>
      <c r="B74" s="24">
        <v>565633.65</v>
      </c>
    </row>
    <row r="75" spans="1:2" x14ac:dyDescent="0.25">
      <c r="A75" s="42" t="s">
        <v>50</v>
      </c>
      <c r="B75" s="24">
        <v>0</v>
      </c>
    </row>
    <row r="76" spans="1:2" x14ac:dyDescent="0.25">
      <c r="A76" s="42" t="s">
        <v>51</v>
      </c>
      <c r="B76" s="44">
        <v>163056.85999999999</v>
      </c>
    </row>
    <row r="77" spans="1:2" x14ac:dyDescent="0.25">
      <c r="A77" s="42" t="s">
        <v>52</v>
      </c>
      <c r="B77" s="24">
        <v>197552.68</v>
      </c>
    </row>
    <row r="78" spans="1:2" ht="25.5" x14ac:dyDescent="0.25">
      <c r="A78" s="42" t="s">
        <v>53</v>
      </c>
      <c r="B78" s="24">
        <v>0</v>
      </c>
    </row>
    <row r="79" spans="1:2" x14ac:dyDescent="0.25">
      <c r="A79" s="38" t="s">
        <v>54</v>
      </c>
      <c r="B79" s="24">
        <v>0</v>
      </c>
    </row>
    <row r="80" spans="1:2" x14ac:dyDescent="0.25">
      <c r="A80" s="42" t="s">
        <v>55</v>
      </c>
      <c r="B80" s="24">
        <v>0</v>
      </c>
    </row>
    <row r="81" spans="1:2" x14ac:dyDescent="0.25">
      <c r="A81" s="42" t="s">
        <v>56</v>
      </c>
      <c r="B81" s="24">
        <v>0</v>
      </c>
    </row>
    <row r="82" spans="1:2" x14ac:dyDescent="0.25">
      <c r="A82" s="42" t="s">
        <v>57</v>
      </c>
      <c r="B82" s="24">
        <v>17869.080000000002</v>
      </c>
    </row>
    <row r="83" spans="1:2" x14ac:dyDescent="0.25">
      <c r="A83" s="42" t="s">
        <v>58</v>
      </c>
      <c r="B83" s="24">
        <v>91.28</v>
      </c>
    </row>
    <row r="84" spans="1:2" x14ac:dyDescent="0.25">
      <c r="A84" s="42" t="s">
        <v>59</v>
      </c>
      <c r="B84" s="24">
        <v>0</v>
      </c>
    </row>
    <row r="85" spans="1:2" x14ac:dyDescent="0.25">
      <c r="A85" s="34" t="s">
        <v>89</v>
      </c>
      <c r="B85" s="45">
        <f>SUM(B72:B84)</f>
        <v>3167448.7399999998</v>
      </c>
    </row>
    <row r="86" spans="1:2" x14ac:dyDescent="0.25">
      <c r="A86" s="34"/>
      <c r="B86" s="46"/>
    </row>
    <row r="87" spans="1:2" x14ac:dyDescent="0.25">
      <c r="A87" s="31" t="s">
        <v>60</v>
      </c>
      <c r="B87" s="31"/>
    </row>
    <row r="88" spans="1:2" x14ac:dyDescent="0.25">
      <c r="A88" s="42" t="s">
        <v>61</v>
      </c>
      <c r="B88" s="24">
        <v>0</v>
      </c>
    </row>
    <row r="89" spans="1:2" x14ac:dyDescent="0.25">
      <c r="A89" s="42" t="s">
        <v>62</v>
      </c>
      <c r="B89" s="24">
        <v>0</v>
      </c>
    </row>
    <row r="90" spans="1:2" x14ac:dyDescent="0.25">
      <c r="A90" s="38" t="s">
        <v>63</v>
      </c>
      <c r="B90" s="46">
        <v>0</v>
      </c>
    </row>
    <row r="91" spans="1:2" x14ac:dyDescent="0.25">
      <c r="A91" s="38" t="s">
        <v>64</v>
      </c>
      <c r="B91" s="46">
        <v>0</v>
      </c>
    </row>
    <row r="92" spans="1:2" x14ac:dyDescent="0.25">
      <c r="A92" s="34" t="s">
        <v>65</v>
      </c>
      <c r="B92" s="28">
        <v>0</v>
      </c>
    </row>
    <row r="93" spans="1:2" x14ac:dyDescent="0.25">
      <c r="A93" s="34" t="s">
        <v>66</v>
      </c>
      <c r="B93" s="28">
        <f>B85+B92</f>
        <v>3167448.7399999998</v>
      </c>
    </row>
    <row r="94" spans="1:2" x14ac:dyDescent="0.25">
      <c r="A94" s="34"/>
      <c r="B94" s="30"/>
    </row>
    <row r="95" spans="1:2" x14ac:dyDescent="0.25">
      <c r="A95" s="36" t="s">
        <v>67</v>
      </c>
      <c r="B95" s="37"/>
    </row>
    <row r="96" spans="1:2" x14ac:dyDescent="0.25">
      <c r="A96" s="42" t="s">
        <v>68</v>
      </c>
      <c r="B96" s="30">
        <v>0</v>
      </c>
    </row>
    <row r="97" spans="1:2" x14ac:dyDescent="0.25">
      <c r="A97" s="42" t="s">
        <v>69</v>
      </c>
      <c r="B97" s="47">
        <v>0</v>
      </c>
    </row>
    <row r="98" spans="1:2" x14ac:dyDescent="0.25">
      <c r="A98" s="48" t="s">
        <v>70</v>
      </c>
      <c r="B98" s="49">
        <f>B96+B97</f>
        <v>0</v>
      </c>
    </row>
    <row r="99" spans="1:2" x14ac:dyDescent="0.25">
      <c r="A99" s="50"/>
      <c r="B99" s="50"/>
    </row>
    <row r="100" spans="1:2" x14ac:dyDescent="0.25">
      <c r="A100" s="16" t="s">
        <v>71</v>
      </c>
      <c r="B100" s="51"/>
    </row>
    <row r="101" spans="1:2" x14ac:dyDescent="0.25">
      <c r="A101" s="52" t="s">
        <v>72</v>
      </c>
      <c r="B101" s="53">
        <v>0</v>
      </c>
    </row>
    <row r="102" spans="1:2" x14ac:dyDescent="0.25">
      <c r="A102" s="52" t="s">
        <v>73</v>
      </c>
      <c r="B102" s="53"/>
    </row>
    <row r="103" spans="1:2" x14ac:dyDescent="0.25">
      <c r="A103" s="44" t="s">
        <v>74</v>
      </c>
      <c r="B103" s="53">
        <v>0</v>
      </c>
    </row>
    <row r="104" spans="1:2" x14ac:dyDescent="0.25">
      <c r="A104" s="44" t="s">
        <v>18</v>
      </c>
      <c r="B104" s="53">
        <v>0</v>
      </c>
    </row>
    <row r="105" spans="1:2" x14ac:dyDescent="0.25">
      <c r="A105" s="52" t="s">
        <v>75</v>
      </c>
      <c r="B105" s="53"/>
    </row>
    <row r="106" spans="1:2" x14ac:dyDescent="0.25">
      <c r="A106" s="44" t="s">
        <v>76</v>
      </c>
      <c r="B106" s="53">
        <v>44812.68</v>
      </c>
    </row>
    <row r="107" spans="1:2" x14ac:dyDescent="0.25">
      <c r="A107" s="44" t="s">
        <v>77</v>
      </c>
      <c r="B107" s="53">
        <v>1870161.37</v>
      </c>
    </row>
    <row r="108" spans="1:2" x14ac:dyDescent="0.25">
      <c r="A108" s="44" t="s">
        <v>77</v>
      </c>
      <c r="B108" s="53">
        <v>608686.47</v>
      </c>
    </row>
    <row r="109" spans="1:2" x14ac:dyDescent="0.25">
      <c r="A109" s="44" t="s">
        <v>22</v>
      </c>
      <c r="B109" s="53">
        <v>200</v>
      </c>
    </row>
    <row r="110" spans="1:2" x14ac:dyDescent="0.25">
      <c r="A110" s="48" t="s">
        <v>78</v>
      </c>
      <c r="B110" s="54">
        <f>(B33+B48)-(B93+B98)</f>
        <v>2528225.6800000002</v>
      </c>
    </row>
    <row r="111" spans="1:2" x14ac:dyDescent="0.25">
      <c r="A111" s="55" t="s">
        <v>79</v>
      </c>
      <c r="B111" s="56"/>
    </row>
    <row r="112" spans="1:2" x14ac:dyDescent="0.25">
      <c r="A112" s="57" t="s">
        <v>80</v>
      </c>
      <c r="B112" s="58"/>
    </row>
    <row r="113" spans="1:2" x14ac:dyDescent="0.25">
      <c r="A113" s="59" t="s">
        <v>81</v>
      </c>
      <c r="B113" s="54">
        <v>0</v>
      </c>
    </row>
    <row r="114" spans="1:2" x14ac:dyDescent="0.25">
      <c r="A114" s="59" t="s">
        <v>82</v>
      </c>
      <c r="B114" s="54">
        <v>0</v>
      </c>
    </row>
    <row r="115" spans="1:2" x14ac:dyDescent="0.25">
      <c r="A115" s="59" t="s">
        <v>83</v>
      </c>
      <c r="B115" s="54">
        <v>0</v>
      </c>
    </row>
    <row r="116" spans="1:2" x14ac:dyDescent="0.25">
      <c r="A116" s="57" t="s">
        <v>84</v>
      </c>
      <c r="B116" s="60">
        <f>B113+B114+B115</f>
        <v>0</v>
      </c>
    </row>
    <row r="117" spans="1:2" x14ac:dyDescent="0.25">
      <c r="A117" s="61" t="s">
        <v>85</v>
      </c>
      <c r="B117" s="61"/>
    </row>
    <row r="118" spans="1:2" x14ac:dyDescent="0.25">
      <c r="A118" s="61"/>
      <c r="B118" s="61"/>
    </row>
    <row r="119" spans="1:2" x14ac:dyDescent="0.25">
      <c r="A119" s="61"/>
      <c r="B119" s="61"/>
    </row>
    <row r="120" spans="1:2" x14ac:dyDescent="0.25">
      <c r="A120" s="62" t="s">
        <v>86</v>
      </c>
      <c r="B120" s="62"/>
    </row>
    <row r="121" spans="1:2" x14ac:dyDescent="0.25">
      <c r="A121" s="62"/>
      <c r="B121" s="62"/>
    </row>
    <row r="122" spans="1:2" x14ac:dyDescent="0.25">
      <c r="A122" s="62" t="s">
        <v>87</v>
      </c>
      <c r="B122" s="62" t="s">
        <v>90</v>
      </c>
    </row>
  </sheetData>
  <mergeCells count="11">
    <mergeCell ref="A15:B15"/>
    <mergeCell ref="A20:B20"/>
    <mergeCell ref="B21:B22"/>
    <mergeCell ref="A99:B99"/>
    <mergeCell ref="A117:B119"/>
    <mergeCell ref="A1:B1"/>
    <mergeCell ref="A2:B5"/>
    <mergeCell ref="A6:B7"/>
    <mergeCell ref="A8:B8"/>
    <mergeCell ref="A10:B10"/>
    <mergeCell ref="A12:B12"/>
  </mergeCells>
  <pageMargins left="0.511811024" right="0.511811024" top="0.78740157499999996" bottom="0.78740157499999996" header="0.31496062000000002" footer="0.31496062000000002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</dc:creator>
  <cp:lastModifiedBy>analista</cp:lastModifiedBy>
  <cp:lastPrinted>2022-02-25T11:42:40Z</cp:lastPrinted>
  <dcterms:created xsi:type="dcterms:W3CDTF">2022-02-25T11:39:09Z</dcterms:created>
  <dcterms:modified xsi:type="dcterms:W3CDTF">2022-02-25T11:43:18Z</dcterms:modified>
</cp:coreProperties>
</file>