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5125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99" i="1"/>
  <c r="B86" i="1"/>
  <c r="B94" i="1" s="1"/>
  <c r="B61" i="1"/>
  <c r="B66" i="1" s="1"/>
  <c r="B69" i="1" s="1"/>
  <c r="B52" i="1"/>
  <c r="B58" i="1" s="1"/>
  <c r="B49" i="1"/>
  <c r="B34" i="1"/>
  <c r="B112" i="1" l="1"/>
</calcChain>
</file>

<file path=xl/sharedStrings.xml><?xml version="1.0" encoding="utf-8"?>
<sst xmlns="http://schemas.openxmlformats.org/spreadsheetml/2006/main" count="108" uniqueCount="88">
  <si>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</si>
  <si>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</si>
  <si>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</si>
  <si>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</si>
  <si>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r>
      <rPr>
        <sz val="11"/>
        <color theme="1"/>
        <rFont val="Calibri"/>
        <family val="2"/>
        <scheme val="minor"/>
      </rPr>
      <t xml:space="preserve">NOME DA ORGANIZAÇÃO SOCIAL/CONTRATADA: 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theme="1"/>
        <rFont val="Calibri"/>
        <family val="2"/>
        <scheme val="minor"/>
      </rPr>
      <t xml:space="preserve"> INSTITUTO DE MEDICINA, ESTUDOS E DESENVOLVIMENTO</t>
    </r>
  </si>
  <si>
    <t>CNPJ: 19.324.171/0001-02</t>
  </si>
  <si>
    <t>NOME DA UNIDADE GERIDA:HOSPITAL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</si>
  <si>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</si>
  <si>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</si>
  <si>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___17__/__07__/___2021_____      E              TÉRMINO  __16__/__01____/_2022_______</t>
  </si>
  <si>
    <t>PREVISÃO DE REPASSE MENSAL DO CONTRATO DE GESTÃO/ADITIVO - CUSTEIO :R$ 5.091.280,00</t>
  </si>
  <si>
    <t>PREVISÃO DE REPASSE MENSAL DO CONTRATO DE GESTÃO/ADITIVO - INVESTIMENTO :R$</t>
  </si>
  <si>
    <t>Relatório Financeiro Mensal</t>
  </si>
  <si>
    <t>Em Reais</t>
  </si>
  <si>
    <t>Competência: NOVEMBRO /2021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</si>
  <si>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</si>
  <si>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</si>
  <si>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</si>
  <si>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</si>
  <si>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</si>
  <si>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</si>
  <si>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</si>
  <si>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</si>
  <si>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</si>
  <si>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</si>
  <si>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</si>
  <si>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</si>
  <si>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</si>
  <si>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</si>
  <si>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</si>
  <si>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</si>
  <si>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</si>
  <si>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</si>
  <si>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</si>
  <si>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</si>
  <si>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</si>
  <si>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</si>
  <si>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</si>
  <si>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</si>
  <si>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</si>
  <si>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</si>
  <si>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</si>
  <si>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</si>
  <si>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</si>
  <si>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</si>
  <si>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</si>
  <si>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</si>
  <si>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</si>
  <si>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</si>
  <si>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</si>
  <si>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</si>
  <si>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</si>
  <si>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</si>
  <si>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</si>
  <si>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</si>
  <si>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</si>
  <si>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</si>
  <si>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</si>
  <si>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</si>
  <si>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</si>
  <si>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</si>
  <si>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</si>
  <si>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</si>
  <si>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</si>
  <si>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</si>
  <si>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</si>
  <si>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</si>
  <si>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</si>
  <si>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</si>
  <si>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</si>
  <si>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</si>
  <si>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</si>
  <si>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</si>
  <si>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30/11/2021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</si>
  <si>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</si>
  <si>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</si>
  <si>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</si>
  <si>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</si>
  <si>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</si>
  <si>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</si>
  <si>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</si>
  <si>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</si>
  <si>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</si>
  <si>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</si>
  <si>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</si>
  <si>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</si>
  <si>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</si>
  <si>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São Luis de Montes Belos, 30 de Novembro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</si>
</sst>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7" borderId="1" xfId="1" applyNumberFormat="1" applyFont="1" applyFill="1" applyBorder="1" applyAlignment="1" applyProtection="1">
      <alignment vertical="center"/>
    </xf>
    <xf numFmtId="0" fontId="0" fillId="8" borderId="1" xfId="0" applyFont="1" applyFill="1" applyBorder="1" applyAlignment="1">
      <alignment wrapTex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0" borderId="0" xfId="0" applyFont="1" applyBorder="1"/>
    <xf numFmtId="0" fontId="0" fillId="0" borderId="0" xfId="0" applyFont="1"/>
    <xf numFmtId="4" fontId="0" fillId="8" borderId="1" xfId="1" applyNumberFormat="1" applyFont="1" applyFill="1" applyBorder="1" applyAlignment="1" applyProtection="1">
      <alignment vertical="center"/>
    </xf>
    <xf numFmtId="4" fontId="4" fillId="9" borderId="1" xfId="1" applyNumberFormat="1" applyFont="1" applyFill="1" applyBorder="1" applyAlignment="1" applyProtection="1">
      <alignment vertical="center"/>
    </xf>
    <xf numFmtId="14" fontId="10" fillId="0" borderId="0" xfId="0" applyNumberFormat="1" applyFont="1"/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123825</xdr:rowOff>
    </xdr:from>
    <xdr:to>
      <xdr:col>2</xdr:col>
      <xdr:colOff>57150</xdr:colOff>
      <xdr:row>0</xdr:row>
      <xdr:rowOff>952500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98EEFC80-E016-4FC8-9F94-0A597F32F7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5" y="123825"/>
          <a:ext cx="9401175" cy="8286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3762376</xdr:colOff>
      <xdr:row>121</xdr:row>
      <xdr:rowOff>47626</xdr:rowOff>
    </xdr:from>
    <xdr:to>
      <xdr:col>0</xdr:col>
      <xdr:colOff>4772025</xdr:colOff>
      <xdr:row>125</xdr:row>
      <xdr:rowOff>81554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2376" y="25060276"/>
          <a:ext cx="1009649" cy="79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5"/>
  <sheetViews>
    <sheetView tabSelected="1" topLeftCell="A112" workbookViewId="0">
      <selection activeCell="A139" sqref="A139"/>
    </sheetView>
  </sheetViews>
  <sheetFormatPr defaultRowHeight="15" x14ac:dyDescent="0.25"/>
  <cols>
    <col min="1" max="1" width="95.140625" style="52" customWidth="1"/>
    <col min="2" max="2" width="47.140625" style="52" bestFit="1" customWidth="1"/>
  </cols>
  <sheetData>
    <row r="1" spans="1:2" ht="81" customHeight="1" x14ac:dyDescent="0.25">
      <c r="A1" s="57"/>
      <c r="B1" s="57"/>
    </row>
    <row r="2" spans="1:2" x14ac:dyDescent="0.25">
      <c r="A2" s="58" t="s">
        <v>0</v>
      </c>
      <c r="B2" s="58"/>
    </row>
    <row r="3" spans="1:2" x14ac:dyDescent="0.25">
      <c r="A3" s="58"/>
      <c r="B3" s="58"/>
    </row>
    <row r="4" spans="1:2" x14ac:dyDescent="0.25">
      <c r="A4" s="58"/>
      <c r="B4" s="58"/>
    </row>
    <row r="5" spans="1:2" x14ac:dyDescent="0.25">
      <c r="A5" s="58"/>
      <c r="B5" s="58"/>
    </row>
    <row r="6" spans="1:2" x14ac:dyDescent="0.25">
      <c r="A6" s="59" t="s">
        <v>1</v>
      </c>
      <c r="B6" s="59"/>
    </row>
    <row r="7" spans="1:2" x14ac:dyDescent="0.25">
      <c r="A7" s="59"/>
      <c r="B7" s="59"/>
    </row>
    <row r="8" spans="1:2" x14ac:dyDescent="0.25">
      <c r="A8" s="60" t="s">
        <v>2</v>
      </c>
      <c r="B8" s="60"/>
    </row>
    <row r="9" spans="1:2" x14ac:dyDescent="0.25">
      <c r="A9" s="1" t="s">
        <v>3</v>
      </c>
      <c r="B9" s="2"/>
    </row>
    <row r="10" spans="1:2" x14ac:dyDescent="0.25">
      <c r="A10" s="56" t="s">
        <v>4</v>
      </c>
      <c r="B10" s="56"/>
    </row>
    <row r="11" spans="1:2" x14ac:dyDescent="0.25">
      <c r="A11" s="3" t="s">
        <v>5</v>
      </c>
      <c r="B11" s="2"/>
    </row>
    <row r="12" spans="1:2" x14ac:dyDescent="0.25">
      <c r="A12" s="56" t="s">
        <v>6</v>
      </c>
      <c r="B12" s="56"/>
    </row>
    <row r="13" spans="1:2" x14ac:dyDescent="0.25">
      <c r="A13" s="3" t="s">
        <v>7</v>
      </c>
      <c r="B13" s="2"/>
    </row>
    <row r="14" spans="1:2" x14ac:dyDescent="0.25">
      <c r="A14" s="4" t="s">
        <v>8</v>
      </c>
      <c r="B14" s="4"/>
    </row>
    <row r="15" spans="1:2" x14ac:dyDescent="0.25">
      <c r="A15" s="56" t="s">
        <v>9</v>
      </c>
      <c r="B15" s="56"/>
    </row>
    <row r="16" spans="1:2" x14ac:dyDescent="0.25">
      <c r="A16" s="3"/>
      <c r="B16" s="2"/>
    </row>
    <row r="17" spans="1:2" x14ac:dyDescent="0.25">
      <c r="A17" s="5" t="s">
        <v>10</v>
      </c>
      <c r="B17" s="6"/>
    </row>
    <row r="18" spans="1:2" x14ac:dyDescent="0.25">
      <c r="A18" s="5" t="s">
        <v>11</v>
      </c>
      <c r="B18" s="6"/>
    </row>
    <row r="19" spans="1:2" x14ac:dyDescent="0.25">
      <c r="A19" s="5"/>
      <c r="B19" s="6"/>
    </row>
    <row r="20" spans="1:2" ht="26.25" x14ac:dyDescent="0.25">
      <c r="A20" s="61" t="s">
        <v>12</v>
      </c>
      <c r="B20" s="61"/>
    </row>
    <row r="21" spans="1:2" ht="26.25" x14ac:dyDescent="0.25">
      <c r="A21" s="7"/>
      <c r="B21" s="62" t="s">
        <v>13</v>
      </c>
    </row>
    <row r="22" spans="1:2" x14ac:dyDescent="0.25">
      <c r="A22" s="8" t="s">
        <v>14</v>
      </c>
      <c r="B22" s="62"/>
    </row>
    <row r="23" spans="1:2" x14ac:dyDescent="0.25">
      <c r="A23" s="9" t="s">
        <v>15</v>
      </c>
      <c r="B23" s="10"/>
    </row>
    <row r="24" spans="1:2" x14ac:dyDescent="0.25">
      <c r="A24" s="11" t="s">
        <v>16</v>
      </c>
      <c r="B24" s="42">
        <v>0</v>
      </c>
    </row>
    <row r="25" spans="1:2" x14ac:dyDescent="0.25">
      <c r="A25" s="11" t="s">
        <v>17</v>
      </c>
      <c r="B25" s="53"/>
    </row>
    <row r="26" spans="1:2" x14ac:dyDescent="0.25">
      <c r="A26" s="12" t="s">
        <v>18</v>
      </c>
      <c r="B26" s="42">
        <v>80.61</v>
      </c>
    </row>
    <row r="27" spans="1:2" x14ac:dyDescent="0.25">
      <c r="A27" s="12" t="s">
        <v>19</v>
      </c>
      <c r="B27" s="42">
        <v>0</v>
      </c>
    </row>
    <row r="28" spans="1:2" x14ac:dyDescent="0.25">
      <c r="A28" s="12" t="s">
        <v>20</v>
      </c>
      <c r="B28" s="42">
        <v>0</v>
      </c>
    </row>
    <row r="29" spans="1:2" x14ac:dyDescent="0.25">
      <c r="A29" s="11" t="s">
        <v>21</v>
      </c>
      <c r="B29" s="53"/>
    </row>
    <row r="30" spans="1:2" x14ac:dyDescent="0.25">
      <c r="A30" s="12" t="s">
        <v>22</v>
      </c>
      <c r="B30" s="42">
        <v>8273327.3099999996</v>
      </c>
    </row>
    <row r="31" spans="1:2" x14ac:dyDescent="0.25">
      <c r="A31" s="12" t="s">
        <v>22</v>
      </c>
      <c r="B31" s="42">
        <v>0</v>
      </c>
    </row>
    <row r="32" spans="1:2" x14ac:dyDescent="0.25">
      <c r="A32" s="12" t="s">
        <v>23</v>
      </c>
      <c r="B32" s="42">
        <v>5224052.18</v>
      </c>
    </row>
    <row r="33" spans="1:2" x14ac:dyDescent="0.25">
      <c r="A33" s="12" t="s">
        <v>24</v>
      </c>
      <c r="B33" s="42">
        <v>156421.12</v>
      </c>
    </row>
    <row r="34" spans="1:2" x14ac:dyDescent="0.25">
      <c r="A34" s="13" t="s">
        <v>25</v>
      </c>
      <c r="B34" s="54">
        <f>SUM(B24:B33)</f>
        <v>13653881.219999999</v>
      </c>
    </row>
    <row r="35" spans="1:2" x14ac:dyDescent="0.25">
      <c r="A35" s="14"/>
      <c r="B35" s="53"/>
    </row>
    <row r="36" spans="1:2" x14ac:dyDescent="0.25">
      <c r="A36" s="9" t="s">
        <v>26</v>
      </c>
      <c r="B36" s="9"/>
    </row>
    <row r="37" spans="1:2" x14ac:dyDescent="0.25">
      <c r="A37" s="15" t="s">
        <v>27</v>
      </c>
      <c r="B37" s="16">
        <v>5623687</v>
      </c>
    </row>
    <row r="38" spans="1:2" x14ac:dyDescent="0.25">
      <c r="A38" s="15" t="s">
        <v>28</v>
      </c>
      <c r="B38" s="16">
        <v>0</v>
      </c>
    </row>
    <row r="39" spans="1:2" x14ac:dyDescent="0.25">
      <c r="A39" s="1" t="s">
        <v>29</v>
      </c>
      <c r="B39" s="17"/>
    </row>
    <row r="40" spans="1:2" x14ac:dyDescent="0.25">
      <c r="A40" s="12" t="s">
        <v>22</v>
      </c>
      <c r="B40" s="18">
        <v>46140.62</v>
      </c>
    </row>
    <row r="41" spans="1:2" x14ac:dyDescent="0.25">
      <c r="A41" s="12" t="s">
        <v>22</v>
      </c>
      <c r="B41" s="16">
        <v>0</v>
      </c>
    </row>
    <row r="42" spans="1:2" x14ac:dyDescent="0.25">
      <c r="A42" s="12" t="s">
        <v>23</v>
      </c>
      <c r="B42" s="18">
        <v>1094.28</v>
      </c>
    </row>
    <row r="43" spans="1:2" x14ac:dyDescent="0.25">
      <c r="A43" s="12" t="s">
        <v>24</v>
      </c>
      <c r="B43" s="17">
        <v>733.82</v>
      </c>
    </row>
    <row r="44" spans="1:2" x14ac:dyDescent="0.25">
      <c r="A44" s="1" t="s">
        <v>30</v>
      </c>
      <c r="B44" s="16"/>
    </row>
    <row r="45" spans="1:2" x14ac:dyDescent="0.25">
      <c r="A45" s="1" t="s">
        <v>31</v>
      </c>
      <c r="B45" s="16"/>
    </row>
    <row r="46" spans="1:2" x14ac:dyDescent="0.25">
      <c r="A46" s="1" t="s">
        <v>32</v>
      </c>
      <c r="B46" s="16">
        <v>84345.04</v>
      </c>
    </row>
    <row r="47" spans="1:2" x14ac:dyDescent="0.25">
      <c r="A47" s="1" t="s">
        <v>33</v>
      </c>
      <c r="B47" s="16">
        <v>2600</v>
      </c>
    </row>
    <row r="48" spans="1:2" x14ac:dyDescent="0.25">
      <c r="A48" s="1" t="s">
        <v>34</v>
      </c>
      <c r="B48" s="16">
        <v>69.150000000000006</v>
      </c>
    </row>
    <row r="49" spans="1:2" x14ac:dyDescent="0.25">
      <c r="A49" s="19" t="s">
        <v>35</v>
      </c>
      <c r="B49" s="20">
        <f>SUM(B37:B48)</f>
        <v>5758669.9100000011</v>
      </c>
    </row>
    <row r="50" spans="1:2" x14ac:dyDescent="0.25">
      <c r="A50" s="21"/>
      <c r="B50" s="22"/>
    </row>
    <row r="51" spans="1:2" x14ac:dyDescent="0.25">
      <c r="A51" s="23" t="s">
        <v>36</v>
      </c>
      <c r="B51" s="24"/>
    </row>
    <row r="52" spans="1:2" x14ac:dyDescent="0.25">
      <c r="A52" s="15" t="s">
        <v>37</v>
      </c>
      <c r="B52" s="16">
        <f>B53+B54+B55+B56</f>
        <v>3354768.22</v>
      </c>
    </row>
    <row r="53" spans="1:2" x14ac:dyDescent="0.25">
      <c r="A53" s="12" t="s">
        <v>22</v>
      </c>
      <c r="B53" s="18">
        <v>1919.39</v>
      </c>
    </row>
    <row r="54" spans="1:2" x14ac:dyDescent="0.25">
      <c r="A54" s="12" t="s">
        <v>22</v>
      </c>
      <c r="B54" s="16">
        <v>0</v>
      </c>
    </row>
    <row r="55" spans="1:2" x14ac:dyDescent="0.25">
      <c r="A55" s="12" t="s">
        <v>23</v>
      </c>
      <c r="B55" s="18">
        <v>3352848.83</v>
      </c>
    </row>
    <row r="56" spans="1:2" x14ac:dyDescent="0.25">
      <c r="A56" s="12" t="s">
        <v>24</v>
      </c>
      <c r="B56" s="16">
        <v>0</v>
      </c>
    </row>
    <row r="57" spans="1:2" x14ac:dyDescent="0.25">
      <c r="A57" s="15" t="s">
        <v>38</v>
      </c>
      <c r="B57" s="16">
        <v>0</v>
      </c>
    </row>
    <row r="58" spans="1:2" x14ac:dyDescent="0.25">
      <c r="A58" s="19" t="s">
        <v>39</v>
      </c>
      <c r="B58" s="25">
        <f>B52+B57</f>
        <v>3354768.22</v>
      </c>
    </row>
    <row r="59" spans="1:2" x14ac:dyDescent="0.25">
      <c r="A59" s="26"/>
      <c r="B59" s="27"/>
    </row>
    <row r="60" spans="1:2" x14ac:dyDescent="0.25">
      <c r="A60" s="28" t="s">
        <v>40</v>
      </c>
      <c r="B60" s="29"/>
    </row>
    <row r="61" spans="1:2" x14ac:dyDescent="0.25">
      <c r="A61" s="30" t="s">
        <v>41</v>
      </c>
      <c r="B61" s="22">
        <f>+B62+B63+B64+B65</f>
        <v>3352107.42</v>
      </c>
    </row>
    <row r="62" spans="1:2" x14ac:dyDescent="0.25">
      <c r="A62" s="12" t="s">
        <v>22</v>
      </c>
      <c r="B62" s="16">
        <v>0</v>
      </c>
    </row>
    <row r="63" spans="1:2" x14ac:dyDescent="0.25">
      <c r="A63" s="12" t="s">
        <v>22</v>
      </c>
      <c r="B63" s="16">
        <v>0</v>
      </c>
    </row>
    <row r="64" spans="1:2" x14ac:dyDescent="0.25">
      <c r="A64" s="12" t="s">
        <v>23</v>
      </c>
      <c r="B64" s="18">
        <v>3352107.42</v>
      </c>
    </row>
    <row r="65" spans="1:2" x14ac:dyDescent="0.25">
      <c r="A65" s="12" t="s">
        <v>24</v>
      </c>
      <c r="B65" s="16">
        <v>0</v>
      </c>
    </row>
    <row r="66" spans="1:2" x14ac:dyDescent="0.25">
      <c r="A66" s="26" t="s">
        <v>42</v>
      </c>
      <c r="B66" s="22">
        <f>B61</f>
        <v>3352107.42</v>
      </c>
    </row>
    <row r="67" spans="1:2" x14ac:dyDescent="0.25">
      <c r="A67" s="1" t="s">
        <v>43</v>
      </c>
      <c r="B67" s="22">
        <v>0</v>
      </c>
    </row>
    <row r="68" spans="1:2" x14ac:dyDescent="0.25">
      <c r="A68" s="26" t="s">
        <v>44</v>
      </c>
      <c r="B68" s="22">
        <v>0</v>
      </c>
    </row>
    <row r="69" spans="1:2" x14ac:dyDescent="0.25">
      <c r="A69" s="23" t="s">
        <v>45</v>
      </c>
      <c r="B69" s="31">
        <f>B66+B68</f>
        <v>3352107.42</v>
      </c>
    </row>
    <row r="70" spans="1:2" x14ac:dyDescent="0.25">
      <c r="A70" s="26"/>
      <c r="B70" s="27"/>
    </row>
    <row r="71" spans="1:2" x14ac:dyDescent="0.25">
      <c r="A71" s="23" t="s">
        <v>46</v>
      </c>
      <c r="B71" s="32"/>
    </row>
    <row r="72" spans="1:2" x14ac:dyDescent="0.25">
      <c r="A72" s="23" t="s">
        <v>47</v>
      </c>
      <c r="B72" s="23"/>
    </row>
    <row r="73" spans="1:2" x14ac:dyDescent="0.25">
      <c r="A73" s="33" t="s">
        <v>48</v>
      </c>
      <c r="B73" s="16">
        <v>629413.24</v>
      </c>
    </row>
    <row r="74" spans="1:2" x14ac:dyDescent="0.25">
      <c r="A74" s="34" t="s">
        <v>49</v>
      </c>
      <c r="B74" s="16">
        <v>1736746.82</v>
      </c>
    </row>
    <row r="75" spans="1:2" x14ac:dyDescent="0.25">
      <c r="A75" s="34" t="s">
        <v>50</v>
      </c>
      <c r="B75" s="16">
        <v>646872.72</v>
      </c>
    </row>
    <row r="76" spans="1:2" x14ac:dyDescent="0.25">
      <c r="A76" s="33" t="s">
        <v>51</v>
      </c>
      <c r="B76" s="16">
        <v>0</v>
      </c>
    </row>
    <row r="77" spans="1:2" x14ac:dyDescent="0.25">
      <c r="A77" s="33" t="s">
        <v>52</v>
      </c>
      <c r="B77" s="12">
        <v>143570.87</v>
      </c>
    </row>
    <row r="78" spans="1:2" x14ac:dyDescent="0.25">
      <c r="A78" s="33" t="s">
        <v>53</v>
      </c>
      <c r="B78" s="16">
        <v>248430.84</v>
      </c>
    </row>
    <row r="79" spans="1:2" ht="30" x14ac:dyDescent="0.25">
      <c r="A79" s="33" t="s">
        <v>54</v>
      </c>
      <c r="B79" s="16">
        <v>0</v>
      </c>
    </row>
    <row r="80" spans="1:2" x14ac:dyDescent="0.25">
      <c r="A80" s="30" t="s">
        <v>55</v>
      </c>
      <c r="B80" s="16"/>
    </row>
    <row r="81" spans="1:2" x14ac:dyDescent="0.25">
      <c r="A81" s="33" t="s">
        <v>56</v>
      </c>
      <c r="B81" s="16">
        <v>1000</v>
      </c>
    </row>
    <row r="82" spans="1:2" x14ac:dyDescent="0.25">
      <c r="A82" s="33" t="s">
        <v>57</v>
      </c>
      <c r="B82" s="16">
        <v>0</v>
      </c>
    </row>
    <row r="83" spans="1:2" x14ac:dyDescent="0.25">
      <c r="A83" s="33" t="s">
        <v>58</v>
      </c>
      <c r="B83" s="16">
        <v>25817.13</v>
      </c>
    </row>
    <row r="84" spans="1:2" x14ac:dyDescent="0.25">
      <c r="A84" s="33" t="s">
        <v>59</v>
      </c>
      <c r="B84" s="16">
        <v>4416.33</v>
      </c>
    </row>
    <row r="85" spans="1:2" x14ac:dyDescent="0.25">
      <c r="A85" s="33" t="s">
        <v>60</v>
      </c>
      <c r="B85" s="16">
        <v>12190.35</v>
      </c>
    </row>
    <row r="86" spans="1:2" x14ac:dyDescent="0.25">
      <c r="A86" s="26" t="s">
        <v>61</v>
      </c>
      <c r="B86" s="35">
        <f>SUM(B73:B85)</f>
        <v>3448458.3000000003</v>
      </c>
    </row>
    <row r="87" spans="1:2" x14ac:dyDescent="0.25">
      <c r="A87" s="26"/>
      <c r="B87" s="36"/>
    </row>
    <row r="88" spans="1:2" x14ac:dyDescent="0.25">
      <c r="A88" s="23" t="s">
        <v>62</v>
      </c>
      <c r="B88" s="23"/>
    </row>
    <row r="89" spans="1:2" x14ac:dyDescent="0.25">
      <c r="A89" s="33" t="s">
        <v>63</v>
      </c>
      <c r="B89" s="16"/>
    </row>
    <row r="90" spans="1:2" x14ac:dyDescent="0.25">
      <c r="A90" s="33" t="s">
        <v>64</v>
      </c>
      <c r="B90" s="16"/>
    </row>
    <row r="91" spans="1:2" x14ac:dyDescent="0.25">
      <c r="A91" s="30" t="s">
        <v>65</v>
      </c>
      <c r="B91" s="36"/>
    </row>
    <row r="92" spans="1:2" x14ac:dyDescent="0.25">
      <c r="A92" s="30" t="s">
        <v>66</v>
      </c>
      <c r="B92" s="36"/>
    </row>
    <row r="93" spans="1:2" x14ac:dyDescent="0.25">
      <c r="A93" s="26" t="s">
        <v>67</v>
      </c>
      <c r="B93" s="20">
        <v>0</v>
      </c>
    </row>
    <row r="94" spans="1:2" x14ac:dyDescent="0.25">
      <c r="A94" s="26" t="s">
        <v>68</v>
      </c>
      <c r="B94" s="20">
        <f>B86+B93</f>
        <v>3448458.3000000003</v>
      </c>
    </row>
    <row r="95" spans="1:2" x14ac:dyDescent="0.25">
      <c r="A95" s="26"/>
      <c r="B95" s="22"/>
    </row>
    <row r="96" spans="1:2" x14ac:dyDescent="0.25">
      <c r="A96" s="28" t="s">
        <v>69</v>
      </c>
      <c r="B96" s="29"/>
    </row>
    <row r="97" spans="1:2" x14ac:dyDescent="0.25">
      <c r="A97" s="33" t="s">
        <v>70</v>
      </c>
      <c r="B97" s="22"/>
    </row>
    <row r="98" spans="1:2" x14ac:dyDescent="0.25">
      <c r="A98" s="33" t="s">
        <v>71</v>
      </c>
      <c r="B98" s="37"/>
    </row>
    <row r="99" spans="1:2" x14ac:dyDescent="0.25">
      <c r="A99" s="38" t="s">
        <v>72</v>
      </c>
      <c r="B99" s="39">
        <f>B97+B98</f>
        <v>0</v>
      </c>
    </row>
    <row r="100" spans="1:2" x14ac:dyDescent="0.25">
      <c r="A100" s="63"/>
      <c r="B100" s="63"/>
    </row>
    <row r="101" spans="1:2" x14ac:dyDescent="0.25">
      <c r="A101" s="9" t="s">
        <v>73</v>
      </c>
      <c r="B101" s="40"/>
    </row>
    <row r="102" spans="1:2" x14ac:dyDescent="0.25">
      <c r="A102" s="41" t="s">
        <v>74</v>
      </c>
      <c r="B102" s="42">
        <v>0</v>
      </c>
    </row>
    <row r="103" spans="1:2" x14ac:dyDescent="0.25">
      <c r="A103" s="41" t="s">
        <v>75</v>
      </c>
      <c r="B103" s="42"/>
    </row>
    <row r="104" spans="1:2" x14ac:dyDescent="0.25">
      <c r="A104" s="43" t="s">
        <v>18</v>
      </c>
      <c r="B104" s="42">
        <v>5614422.5700000003</v>
      </c>
    </row>
    <row r="105" spans="1:2" x14ac:dyDescent="0.25">
      <c r="A105" s="43" t="s">
        <v>19</v>
      </c>
      <c r="B105" s="42">
        <v>0</v>
      </c>
    </row>
    <row r="106" spans="1:2" x14ac:dyDescent="0.25">
      <c r="A106" s="43" t="s">
        <v>20</v>
      </c>
      <c r="B106" s="42">
        <v>0</v>
      </c>
    </row>
    <row r="107" spans="1:2" x14ac:dyDescent="0.25">
      <c r="A107" s="41" t="s">
        <v>76</v>
      </c>
      <c r="B107" s="42"/>
    </row>
    <row r="108" spans="1:2" x14ac:dyDescent="0.25">
      <c r="A108" s="43" t="s">
        <v>22</v>
      </c>
      <c r="B108" s="42">
        <v>8307229.0300000003</v>
      </c>
    </row>
    <row r="109" spans="1:2" x14ac:dyDescent="0.25">
      <c r="A109" s="43" t="s">
        <v>22</v>
      </c>
      <c r="B109" s="42">
        <v>0</v>
      </c>
    </row>
    <row r="110" spans="1:2" x14ac:dyDescent="0.25">
      <c r="A110" s="43" t="s">
        <v>23</v>
      </c>
      <c r="B110" s="42">
        <v>1872025.92</v>
      </c>
    </row>
    <row r="111" spans="1:2" x14ac:dyDescent="0.25">
      <c r="A111" s="43" t="s">
        <v>24</v>
      </c>
      <c r="B111" s="42">
        <v>157154.94</v>
      </c>
    </row>
    <row r="112" spans="1:2" x14ac:dyDescent="0.25">
      <c r="A112" s="38" t="s">
        <v>77</v>
      </c>
      <c r="B112" s="44">
        <f>(B34+B49)-(B94+B99)</f>
        <v>15964092.829999998</v>
      </c>
    </row>
    <row r="113" spans="1:2" x14ac:dyDescent="0.25">
      <c r="A113" s="45" t="s">
        <v>78</v>
      </c>
      <c r="B113" s="46"/>
    </row>
    <row r="114" spans="1:2" x14ac:dyDescent="0.25">
      <c r="A114" s="47" t="s">
        <v>79</v>
      </c>
      <c r="B114" s="48"/>
    </row>
    <row r="115" spans="1:2" x14ac:dyDescent="0.25">
      <c r="A115" s="49" t="s">
        <v>80</v>
      </c>
      <c r="B115" s="44">
        <v>0</v>
      </c>
    </row>
    <row r="116" spans="1:2" x14ac:dyDescent="0.25">
      <c r="A116" s="49" t="s">
        <v>81</v>
      </c>
      <c r="B116" s="44">
        <v>0</v>
      </c>
    </row>
    <row r="117" spans="1:2" x14ac:dyDescent="0.25">
      <c r="A117" s="49" t="s">
        <v>82</v>
      </c>
      <c r="B117" s="44">
        <v>0</v>
      </c>
    </row>
    <row r="118" spans="1:2" x14ac:dyDescent="0.25">
      <c r="A118" s="47" t="s">
        <v>83</v>
      </c>
      <c r="B118" s="50">
        <f>B115+B116+B117</f>
        <v>0</v>
      </c>
    </row>
    <row r="119" spans="1:2" x14ac:dyDescent="0.25">
      <c r="A119" s="64" t="s">
        <v>84</v>
      </c>
      <c r="B119" s="64"/>
    </row>
    <row r="120" spans="1:2" x14ac:dyDescent="0.25">
      <c r="A120" s="64"/>
      <c r="B120" s="64"/>
    </row>
    <row r="121" spans="1:2" x14ac:dyDescent="0.25">
      <c r="A121" s="64"/>
      <c r="B121" s="64"/>
    </row>
    <row r="122" spans="1:2" x14ac:dyDescent="0.25">
      <c r="A122" s="51" t="s">
        <v>85</v>
      </c>
      <c r="B122" s="51"/>
    </row>
    <row r="123" spans="1:2" x14ac:dyDescent="0.25">
      <c r="A123" s="51"/>
      <c r="B123" s="51"/>
    </row>
    <row r="124" spans="1:2" x14ac:dyDescent="0.25">
      <c r="A124" s="51" t="s">
        <v>86</v>
      </c>
      <c r="B124" s="51" t="s">
        <v>87</v>
      </c>
    </row>
    <row r="125" spans="1:2" x14ac:dyDescent="0.25">
      <c r="B125" s="55"/>
    </row>
  </sheetData>
  <mergeCells count="11">
    <mergeCell ref="A15:B15"/>
    <mergeCell ref="A20:B20"/>
    <mergeCell ref="B21:B22"/>
    <mergeCell ref="A100:B100"/>
    <mergeCell ref="A119:B121"/>
    <mergeCell ref="A12:B12"/>
    <mergeCell ref="A1:B1"/>
    <mergeCell ref="A2:B5"/>
    <mergeCell ref="A6:B7"/>
    <mergeCell ref="A8:B8"/>
    <mergeCell ref="A10:B10"/>
  </mergeCells>
  <pageMargins left="0.511811024" right="0.511811024" top="0.78740157499999996" bottom="0.78740157499999996" header="0.31496062000000002" footer="0.31496062000000002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2022-02-24T12:33:08Z</cp:lastPrinted>
  <dcterms:created xsi:type="dcterms:W3CDTF">2022-02-24T12:32:04Z</dcterms:created>
  <dcterms:modified xsi:type="dcterms:W3CDTF">2022-02-25T11:20:51Z</dcterms:modified>
</cp:coreProperties>
</file>