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1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100" i="1"/>
  <c r="B95" i="1"/>
  <c r="B94" i="1"/>
  <c r="B87" i="1"/>
  <c r="B70" i="1"/>
  <c r="B63" i="1"/>
  <c r="B71" i="1" s="1"/>
  <c r="B54" i="1"/>
  <c r="B60" i="1" s="1"/>
  <c r="B51" i="1"/>
  <c r="B36" i="1"/>
  <c r="B113" i="1" s="1"/>
  <c r="B68" i="1" l="1"/>
</calcChain>
</file>

<file path=xl/sharedStrings.xml><?xml version="1.0" encoding="utf-8"?>
<sst xmlns="http://schemas.openxmlformats.org/spreadsheetml/2006/main" count="110" uniqueCount="89">
  <si>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</si>
  <si>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</si>
  <si>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</si>
  <si>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</si>
  <si>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</si>
  <si>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</si>
  <si>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</si>
  <si>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</si>
  <si>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</si>
  <si>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</si>
  <si>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17/07/2021      E              TÉRMINO  16/01/2022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</si>
  <si>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</si>
  <si>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</si>
  <si>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</si>
  <si>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</si>
  <si>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JANEIRO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</si>
  <si>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</si>
  <si>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</si>
  <si>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</si>
  <si>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</si>
  <si>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</si>
  <si>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</si>
  <si>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</si>
  <si>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</si>
  <si>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</si>
  <si>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</si>
  <si>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</si>
  <si>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</si>
  <si>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</si>
  <si>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</si>
  <si>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</si>
  <si>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</si>
  <si>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</si>
  <si>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</si>
  <si>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</si>
  <si>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</si>
  <si>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</si>
  <si>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</si>
  <si>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</si>
  <si>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</si>
  <si>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</si>
  <si>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</si>
  <si>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</si>
  <si>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</si>
  <si>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</si>
  <si>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</si>
  <si>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</si>
  <si>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</si>
  <si>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</si>
  <si>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</si>
  <si>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</si>
  <si>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</si>
  <si>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</si>
  <si>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</si>
  <si>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</si>
  <si>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</si>
  <si>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</si>
  <si>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</si>
  <si>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</si>
  <si>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</si>
  <si>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</si>
  <si>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</si>
  <si>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</si>
  <si>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</si>
  <si>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</si>
  <si>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</si>
  <si>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</si>
  <si>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</si>
  <si>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</si>
  <si>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</si>
  <si>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</si>
  <si>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</si>
  <si>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</si>
  <si>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</si>
  <si>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31/01/2022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</si>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</sst>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4">
    <xf numFmtId="0" fontId="0" fillId="0" borderId="0" xfId="0"/>
    <xf numFmtId="0" fontId="7" fillId="6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4" fillId="3" borderId="1" xfId="0" applyFont="1" applyFill="1" applyBorder="1"/>
    <xf numFmtId="4" fontId="4" fillId="0" borderId="1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3" borderId="1" xfId="1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8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7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7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2440080</xdr:colOff>
      <xdr:row>0</xdr:row>
      <xdr:rowOff>1393560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5040" cy="128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3608916</xdr:colOff>
      <xdr:row>122</xdr:row>
      <xdr:rowOff>63501</xdr:rowOff>
    </xdr:from>
    <xdr:to>
      <xdr:col>0</xdr:col>
      <xdr:colOff>5259917</xdr:colOff>
      <xdr:row>124</xdr:row>
      <xdr:rowOff>116417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8916" y="25336501"/>
          <a:ext cx="1651001" cy="433916"/>
        </a:xfrm>
        <a:prstGeom prst="rect">
          <a:avLst/>
        </a:prstGeom>
      </xdr:spPr>
    </xdr:pic>
    <xdr:clientData/>
  </xdr:twoCellAnchor>
  <xdr:twoCellAnchor editAs="oneCell">
    <xdr:from>
      <xdr:col>0</xdr:col>
      <xdr:colOff>1439333</xdr:colOff>
      <xdr:row>125</xdr:row>
      <xdr:rowOff>179916</xdr:rowOff>
    </xdr:from>
    <xdr:to>
      <xdr:col>0</xdr:col>
      <xdr:colOff>3811389</xdr:colOff>
      <xdr:row>127</xdr:row>
      <xdr:rowOff>189496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9333" y="26024416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2"/>
  <sheetViews>
    <sheetView showGridLines="0" tabSelected="1" view="pageBreakPreview" topLeftCell="A102" zoomScale="90" zoomScaleNormal="70" zoomScaleSheetLayoutView="90" zoomScalePageLayoutView="80" workbookViewId="0">
      <selection activeCell="A128" sqref="A128"/>
    </sheetView>
  </sheetViews>
  <sheetFormatPr defaultColWidth="41.7109375" defaultRowHeight="15" x14ac:dyDescent="0.25"/>
  <cols>
    <col min="1" max="1" width="108" style="11" customWidth="1"/>
    <col min="2" max="2" width="43.42578125" style="11" customWidth="1"/>
    <col min="3" max="3" width="70.7109375" style="11" customWidth="1"/>
    <col min="4" max="4" width="41.7109375" style="12"/>
    <col min="5" max="1024" width="41.7109375" style="11"/>
  </cols>
  <sheetData>
    <row r="1" spans="1:3" s="10" customFormat="1" ht="121.5" customHeight="1" x14ac:dyDescent="0.25">
      <c r="A1" s="10" t="s">
        <v>0</v>
      </c>
    </row>
    <row r="2" spans="1:3" s="11" customFormat="1" x14ac:dyDescent="0.25">
      <c r="A2" s="9" t="s">
        <v>1</v>
      </c>
      <c r="B2" s="9"/>
      <c r="C2" s="12"/>
    </row>
    <row r="3" spans="1:3" s="11" customFormat="1" x14ac:dyDescent="0.25">
      <c r="A3" s="9"/>
      <c r="B3" s="9"/>
      <c r="C3" s="12"/>
    </row>
    <row r="4" spans="1:3" s="11" customFormat="1" x14ac:dyDescent="0.25">
      <c r="A4" s="9"/>
      <c r="B4" s="9"/>
      <c r="C4" s="12"/>
    </row>
    <row r="5" spans="1:3" s="11" customFormat="1" x14ac:dyDescent="0.25">
      <c r="A5" s="9"/>
      <c r="B5" s="9"/>
      <c r="C5" s="12"/>
    </row>
    <row r="6" spans="1:3" s="11" customFormat="1" x14ac:dyDescent="0.25">
      <c r="A6" s="9"/>
      <c r="B6" s="9"/>
      <c r="C6" s="12"/>
    </row>
    <row r="7" spans="1:3" s="11" customFormat="1" x14ac:dyDescent="0.25">
      <c r="A7" s="9"/>
      <c r="B7" s="9"/>
      <c r="C7" s="13"/>
    </row>
    <row r="8" spans="1:3" s="11" customFormat="1" ht="23.25" customHeight="1" x14ac:dyDescent="0.25">
      <c r="A8" s="8" t="s">
        <v>2</v>
      </c>
      <c r="B8" s="8"/>
      <c r="C8" s="13"/>
    </row>
    <row r="9" spans="1:3" s="11" customFormat="1" ht="23.25" customHeight="1" x14ac:dyDescent="0.25">
      <c r="A9" s="8"/>
      <c r="B9" s="8"/>
      <c r="C9" s="13"/>
    </row>
    <row r="10" spans="1:3" s="11" customFormat="1" x14ac:dyDescent="0.25">
      <c r="A10" s="7" t="s">
        <v>3</v>
      </c>
      <c r="B10" s="7"/>
      <c r="C10" s="12"/>
    </row>
    <row r="11" spans="1:3" s="11" customFormat="1" x14ac:dyDescent="0.25">
      <c r="A11" s="14" t="s">
        <v>4</v>
      </c>
      <c r="B11" s="15"/>
      <c r="C11" s="12"/>
    </row>
    <row r="12" spans="1:3" s="11" customFormat="1" x14ac:dyDescent="0.25">
      <c r="A12" s="6" t="s">
        <v>5</v>
      </c>
      <c r="B12" s="6"/>
      <c r="C12" s="16"/>
    </row>
    <row r="13" spans="1:3" s="11" customFormat="1" x14ac:dyDescent="0.25">
      <c r="A13" s="17" t="s">
        <v>6</v>
      </c>
      <c r="B13" s="15"/>
      <c r="C13" s="12"/>
    </row>
    <row r="14" spans="1:3" s="11" customFormat="1" x14ac:dyDescent="0.25">
      <c r="A14" s="6" t="s">
        <v>7</v>
      </c>
      <c r="B14" s="6"/>
      <c r="C14" s="18"/>
    </row>
    <row r="15" spans="1:3" s="11" customFormat="1" x14ac:dyDescent="0.25">
      <c r="A15" s="19" t="s">
        <v>8</v>
      </c>
      <c r="B15" s="15"/>
      <c r="C15" s="12"/>
    </row>
    <row r="16" spans="1:3" s="11" customFormat="1" x14ac:dyDescent="0.25">
      <c r="A16" s="19" t="s">
        <v>9</v>
      </c>
      <c r="B16" s="20"/>
      <c r="C16" s="16"/>
    </row>
    <row r="17" spans="1:3" s="11" customFormat="1" x14ac:dyDescent="0.25">
      <c r="A17" s="5" t="s">
        <v>10</v>
      </c>
      <c r="B17" s="5"/>
      <c r="C17" s="18"/>
    </row>
    <row r="18" spans="1:3" s="11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1" customFormat="1" ht="26.25" x14ac:dyDescent="0.25">
      <c r="A22" s="4" t="s">
        <v>13</v>
      </c>
      <c r="B22" s="4"/>
      <c r="C22" s="16"/>
    </row>
    <row r="23" spans="1:3" s="11" customFormat="1" ht="26.25" x14ac:dyDescent="0.25">
      <c r="A23" s="26"/>
      <c r="B23" s="3" t="s">
        <v>14</v>
      </c>
      <c r="C23" s="16"/>
    </row>
    <row r="24" spans="1:3" s="11" customFormat="1" ht="14.25" customHeight="1" x14ac:dyDescent="0.25">
      <c r="A24" s="27" t="s">
        <v>15</v>
      </c>
      <c r="B24" s="3"/>
      <c r="C24" s="28"/>
    </row>
    <row r="25" spans="1:3" s="11" customFormat="1" x14ac:dyDescent="0.25">
      <c r="A25" s="29" t="s">
        <v>16</v>
      </c>
      <c r="B25" s="30"/>
      <c r="C25" s="31"/>
    </row>
    <row r="26" spans="1:3" s="11" customFormat="1" x14ac:dyDescent="0.25">
      <c r="A26" s="32" t="s">
        <v>17</v>
      </c>
      <c r="B26" s="33">
        <v>0</v>
      </c>
      <c r="C26" s="34"/>
    </row>
    <row r="27" spans="1:3" s="11" customFormat="1" x14ac:dyDescent="0.25">
      <c r="A27" s="32" t="s">
        <v>18</v>
      </c>
      <c r="B27" s="35"/>
      <c r="C27" s="34"/>
    </row>
    <row r="28" spans="1:3" s="11" customFormat="1" x14ac:dyDescent="0.25">
      <c r="A28" s="36" t="s">
        <v>19</v>
      </c>
      <c r="B28" s="37">
        <v>61253.03</v>
      </c>
      <c r="C28" s="34"/>
    </row>
    <row r="29" spans="1:3" s="11" customFormat="1" x14ac:dyDescent="0.25">
      <c r="A29" s="36" t="s">
        <v>20</v>
      </c>
      <c r="B29" s="37">
        <v>0</v>
      </c>
      <c r="C29" s="34"/>
    </row>
    <row r="30" spans="1:3" s="11" customFormat="1" x14ac:dyDescent="0.25">
      <c r="A30" s="36" t="s">
        <v>21</v>
      </c>
      <c r="B30" s="37">
        <v>0</v>
      </c>
      <c r="C30" s="34"/>
    </row>
    <row r="31" spans="1:3" s="11" customFormat="1" x14ac:dyDescent="0.25">
      <c r="A31" s="32" t="s">
        <v>22</v>
      </c>
      <c r="B31" s="33"/>
      <c r="C31" s="34"/>
    </row>
    <row r="32" spans="1:3" s="11" customFormat="1" x14ac:dyDescent="0.25">
      <c r="A32" s="36" t="s">
        <v>23</v>
      </c>
      <c r="B32" s="37">
        <v>7793812.3700000001</v>
      </c>
      <c r="C32" s="34"/>
    </row>
    <row r="33" spans="1:3" s="11" customFormat="1" x14ac:dyDescent="0.25">
      <c r="A33" s="36" t="s">
        <v>23</v>
      </c>
      <c r="B33" s="37">
        <v>0</v>
      </c>
      <c r="C33" s="34"/>
    </row>
    <row r="34" spans="1:3" s="11" customFormat="1" x14ac:dyDescent="0.25">
      <c r="A34" s="36" t="s">
        <v>24</v>
      </c>
      <c r="B34" s="37">
        <v>4099311.5</v>
      </c>
      <c r="C34" s="34"/>
    </row>
    <row r="35" spans="1:3" s="11" customFormat="1" x14ac:dyDescent="0.25">
      <c r="A35" s="36" t="s">
        <v>25</v>
      </c>
      <c r="B35" s="37">
        <v>158287.28</v>
      </c>
      <c r="C35" s="34"/>
    </row>
    <row r="36" spans="1:3" s="11" customFormat="1" x14ac:dyDescent="0.25">
      <c r="A36" s="38" t="s">
        <v>26</v>
      </c>
      <c r="B36" s="39">
        <f>SUM(B26:B35)</f>
        <v>12112664.18</v>
      </c>
      <c r="C36" s="34"/>
    </row>
    <row r="37" spans="1:3" s="11" customFormat="1" x14ac:dyDescent="0.25">
      <c r="A37" s="40"/>
      <c r="B37" s="33"/>
      <c r="C37" s="34"/>
    </row>
    <row r="38" spans="1:3" s="11" customFormat="1" x14ac:dyDescent="0.25">
      <c r="A38" s="29" t="s">
        <v>27</v>
      </c>
      <c r="B38" s="29"/>
      <c r="C38" s="28"/>
    </row>
    <row r="39" spans="1:3" s="11" customFormat="1" x14ac:dyDescent="0.25">
      <c r="A39" s="41" t="s">
        <v>28</v>
      </c>
      <c r="B39" s="42">
        <v>2633486.2599999998</v>
      </c>
      <c r="C39" s="43"/>
    </row>
    <row r="40" spans="1:3" s="44" customFormat="1" x14ac:dyDescent="0.25">
      <c r="A40" s="41" t="s">
        <v>29</v>
      </c>
      <c r="B40" s="42">
        <v>0</v>
      </c>
      <c r="C40" s="43"/>
    </row>
    <row r="41" spans="1:3" s="44" customFormat="1" x14ac:dyDescent="0.25">
      <c r="A41" s="45" t="s">
        <v>30</v>
      </c>
      <c r="B41" s="46" t="s">
        <v>31</v>
      </c>
      <c r="C41" s="43"/>
    </row>
    <row r="42" spans="1:3" s="44" customFormat="1" x14ac:dyDescent="0.25">
      <c r="A42" s="36" t="s">
        <v>23</v>
      </c>
      <c r="B42" s="42">
        <v>47257</v>
      </c>
      <c r="C42" s="43"/>
    </row>
    <row r="43" spans="1:3" s="44" customFormat="1" x14ac:dyDescent="0.25">
      <c r="A43" s="36" t="s">
        <v>23</v>
      </c>
      <c r="B43" s="42">
        <v>0</v>
      </c>
      <c r="C43" s="43"/>
    </row>
    <row r="44" spans="1:3" s="44" customFormat="1" x14ac:dyDescent="0.25">
      <c r="A44" s="36" t="s">
        <v>24</v>
      </c>
      <c r="B44" s="42">
        <v>1181.93</v>
      </c>
      <c r="C44" s="43"/>
    </row>
    <row r="45" spans="1:3" s="44" customFormat="1" x14ac:dyDescent="0.25">
      <c r="A45" s="36" t="s">
        <v>25</v>
      </c>
      <c r="B45" s="42">
        <v>1231.81</v>
      </c>
      <c r="C45" s="43"/>
    </row>
    <row r="46" spans="1:3" s="44" customFormat="1" x14ac:dyDescent="0.25">
      <c r="A46" s="45" t="s">
        <v>32</v>
      </c>
      <c r="B46" s="46" t="s">
        <v>31</v>
      </c>
      <c r="C46" s="43"/>
    </row>
    <row r="47" spans="1:3" s="44" customFormat="1" x14ac:dyDescent="0.25">
      <c r="A47" s="45" t="s">
        <v>33</v>
      </c>
      <c r="B47" s="46"/>
      <c r="C47" s="43"/>
    </row>
    <row r="48" spans="1:3" s="44" customFormat="1" x14ac:dyDescent="0.25">
      <c r="A48" s="45" t="s">
        <v>34</v>
      </c>
      <c r="B48" s="46">
        <v>0</v>
      </c>
      <c r="C48" s="43"/>
    </row>
    <row r="49" spans="1:3" s="44" customFormat="1" x14ac:dyDescent="0.25">
      <c r="A49" s="45" t="s">
        <v>35</v>
      </c>
      <c r="B49" s="46">
        <v>4750</v>
      </c>
      <c r="C49" s="43"/>
    </row>
    <row r="50" spans="1:3" s="44" customFormat="1" x14ac:dyDescent="0.25">
      <c r="A50" s="45" t="s">
        <v>36</v>
      </c>
      <c r="B50" s="46">
        <v>92.14</v>
      </c>
      <c r="C50" s="43"/>
    </row>
    <row r="51" spans="1:3" s="44" customFormat="1" x14ac:dyDescent="0.25">
      <c r="A51" s="47" t="s">
        <v>37</v>
      </c>
      <c r="B51" s="48">
        <f>SUM(B39:B50)</f>
        <v>2687999.14</v>
      </c>
      <c r="C51" s="49"/>
    </row>
    <row r="52" spans="1:3" s="44" customFormat="1" x14ac:dyDescent="0.25">
      <c r="A52" s="50"/>
      <c r="B52" s="51"/>
      <c r="C52" s="49"/>
    </row>
    <row r="53" spans="1:3" s="44" customFormat="1" x14ac:dyDescent="0.25">
      <c r="A53" s="52" t="s">
        <v>38</v>
      </c>
      <c r="B53" s="53"/>
      <c r="C53" s="49"/>
    </row>
    <row r="54" spans="1:3" s="44" customFormat="1" x14ac:dyDescent="0.25">
      <c r="A54" s="41" t="s">
        <v>39</v>
      </c>
      <c r="B54" s="42">
        <f>B58</f>
        <v>0</v>
      </c>
      <c r="C54" s="49"/>
    </row>
    <row r="55" spans="1:3" s="44" customFormat="1" x14ac:dyDescent="0.25">
      <c r="A55" s="36" t="s">
        <v>23</v>
      </c>
      <c r="B55" s="42">
        <v>3951779.55</v>
      </c>
      <c r="C55" s="49"/>
    </row>
    <row r="56" spans="1:3" s="44" customFormat="1" x14ac:dyDescent="0.25">
      <c r="A56" s="36" t="s">
        <v>23</v>
      </c>
      <c r="B56" s="42">
        <v>0</v>
      </c>
      <c r="C56" s="49"/>
    </row>
    <row r="57" spans="1:3" s="44" customFormat="1" x14ac:dyDescent="0.25">
      <c r="A57" s="36" t="s">
        <v>24</v>
      </c>
      <c r="B57" s="42">
        <v>3838513</v>
      </c>
      <c r="C57" s="49"/>
    </row>
    <row r="58" spans="1:3" s="44" customFormat="1" x14ac:dyDescent="0.25">
      <c r="A58" s="36" t="s">
        <v>25</v>
      </c>
      <c r="B58" s="42">
        <v>0</v>
      </c>
      <c r="C58" s="49"/>
    </row>
    <row r="59" spans="1:3" s="44" customFormat="1" x14ac:dyDescent="0.25">
      <c r="A59" s="41" t="s">
        <v>40</v>
      </c>
      <c r="B59" s="42"/>
      <c r="C59" s="49"/>
    </row>
    <row r="60" spans="1:3" s="44" customFormat="1" x14ac:dyDescent="0.25">
      <c r="A60" s="47" t="s">
        <v>41</v>
      </c>
      <c r="B60" s="54">
        <f>B54+B59</f>
        <v>0</v>
      </c>
      <c r="C60" s="49"/>
    </row>
    <row r="61" spans="1:3" s="58" customFormat="1" x14ac:dyDescent="0.25">
      <c r="A61" s="55"/>
      <c r="B61" s="56"/>
      <c r="C61" s="57"/>
    </row>
    <row r="62" spans="1:3" s="44" customFormat="1" x14ac:dyDescent="0.25">
      <c r="A62" s="59" t="s">
        <v>42</v>
      </c>
      <c r="B62" s="60"/>
      <c r="C62" s="61"/>
    </row>
    <row r="63" spans="1:3" s="44" customFormat="1" x14ac:dyDescent="0.25">
      <c r="A63" s="62" t="s">
        <v>43</v>
      </c>
      <c r="B63" s="51">
        <f>B66+B67</f>
        <v>3520059.41</v>
      </c>
      <c r="C63" s="61"/>
    </row>
    <row r="64" spans="1:3" s="44" customFormat="1" x14ac:dyDescent="0.25">
      <c r="A64" s="36" t="s">
        <v>23</v>
      </c>
      <c r="B64" s="51">
        <v>0</v>
      </c>
      <c r="C64" s="61"/>
    </row>
    <row r="65" spans="1:3" s="44" customFormat="1" x14ac:dyDescent="0.25">
      <c r="A65" s="36" t="s">
        <v>23</v>
      </c>
      <c r="B65" s="51">
        <v>0</v>
      </c>
      <c r="C65" s="61"/>
    </row>
    <row r="66" spans="1:3" s="44" customFormat="1" x14ac:dyDescent="0.25">
      <c r="A66" s="36" t="s">
        <v>24</v>
      </c>
      <c r="B66" s="51">
        <v>3470273.56</v>
      </c>
      <c r="C66" s="61"/>
    </row>
    <row r="67" spans="1:3" s="44" customFormat="1" x14ac:dyDescent="0.25">
      <c r="A67" s="36" t="s">
        <v>25</v>
      </c>
      <c r="B67" s="63">
        <v>49785.85</v>
      </c>
      <c r="C67" s="61"/>
    </row>
    <row r="68" spans="1:3" s="44" customFormat="1" x14ac:dyDescent="0.25">
      <c r="A68" s="55" t="s">
        <v>44</v>
      </c>
      <c r="B68" s="51">
        <f>B63</f>
        <v>3520059.41</v>
      </c>
      <c r="C68" s="61"/>
    </row>
    <row r="69" spans="1:3" s="44" customFormat="1" x14ac:dyDescent="0.25">
      <c r="A69" s="45" t="s">
        <v>45</v>
      </c>
      <c r="B69" s="51">
        <v>0</v>
      </c>
      <c r="C69" s="61"/>
    </row>
    <row r="70" spans="1:3" s="44" customFormat="1" x14ac:dyDescent="0.25">
      <c r="A70" s="55" t="s">
        <v>46</v>
      </c>
      <c r="B70" s="51">
        <f>B69</f>
        <v>0</v>
      </c>
      <c r="C70" s="61"/>
    </row>
    <row r="71" spans="1:3" s="44" customFormat="1" x14ac:dyDescent="0.25">
      <c r="A71" s="52" t="s">
        <v>47</v>
      </c>
      <c r="B71" s="64">
        <f>B63+B69</f>
        <v>3520059.41</v>
      </c>
      <c r="C71" s="61"/>
    </row>
    <row r="72" spans="1:3" s="58" customFormat="1" x14ac:dyDescent="0.25">
      <c r="A72" s="55"/>
      <c r="B72" s="56"/>
      <c r="C72" s="57"/>
    </row>
    <row r="73" spans="1:3" s="44" customFormat="1" x14ac:dyDescent="0.25">
      <c r="A73" s="52" t="s">
        <v>48</v>
      </c>
      <c r="B73" s="65"/>
      <c r="C73" s="61"/>
    </row>
    <row r="74" spans="1:3" s="44" customFormat="1" x14ac:dyDescent="0.25">
      <c r="A74" s="52" t="s">
        <v>49</v>
      </c>
      <c r="B74" s="52"/>
      <c r="C74" s="28"/>
    </row>
    <row r="75" spans="1:3" s="44" customFormat="1" x14ac:dyDescent="0.25">
      <c r="A75" s="66" t="s">
        <v>50</v>
      </c>
      <c r="B75" s="42">
        <v>469378.79</v>
      </c>
      <c r="C75" s="43"/>
    </row>
    <row r="76" spans="1:3" s="44" customFormat="1" x14ac:dyDescent="0.25">
      <c r="A76" s="67" t="s">
        <v>51</v>
      </c>
      <c r="B76" s="42">
        <v>3318768.77</v>
      </c>
      <c r="C76" s="43"/>
    </row>
    <row r="77" spans="1:3" s="44" customFormat="1" x14ac:dyDescent="0.25">
      <c r="A77" s="67" t="s">
        <v>52</v>
      </c>
      <c r="B77" s="42">
        <v>8347.9</v>
      </c>
      <c r="C77" s="43"/>
    </row>
    <row r="78" spans="1:3" s="44" customFormat="1" x14ac:dyDescent="0.25">
      <c r="A78" s="66" t="s">
        <v>53</v>
      </c>
      <c r="B78" s="42">
        <v>0</v>
      </c>
      <c r="C78" s="43"/>
    </row>
    <row r="79" spans="1:3" s="44" customFormat="1" x14ac:dyDescent="0.25">
      <c r="A79" s="66" t="s">
        <v>54</v>
      </c>
      <c r="B79" s="42">
        <v>95761.5</v>
      </c>
      <c r="C79" s="43"/>
    </row>
    <row r="80" spans="1:3" s="44" customFormat="1" x14ac:dyDescent="0.25">
      <c r="A80" s="66" t="s">
        <v>55</v>
      </c>
      <c r="B80" s="42">
        <v>325113.13</v>
      </c>
      <c r="C80" s="43"/>
    </row>
    <row r="81" spans="1:3" s="44" customFormat="1" ht="30" x14ac:dyDescent="0.25">
      <c r="A81" s="66" t="s">
        <v>56</v>
      </c>
      <c r="B81" s="42">
        <v>0</v>
      </c>
      <c r="C81" s="43"/>
    </row>
    <row r="82" spans="1:3" s="44" customFormat="1" x14ac:dyDescent="0.25">
      <c r="A82" s="62" t="s">
        <v>57</v>
      </c>
      <c r="B82" s="42"/>
      <c r="C82" s="43"/>
    </row>
    <row r="83" spans="1:3" s="44" customFormat="1" x14ac:dyDescent="0.25">
      <c r="A83" s="62" t="s">
        <v>58</v>
      </c>
      <c r="B83" s="42">
        <v>17062.060000000001</v>
      </c>
      <c r="C83" s="43"/>
    </row>
    <row r="84" spans="1:3" s="44" customFormat="1" x14ac:dyDescent="0.25">
      <c r="A84" s="62" t="s">
        <v>59</v>
      </c>
      <c r="B84" s="42">
        <v>80738.33</v>
      </c>
      <c r="C84" s="43"/>
    </row>
    <row r="85" spans="1:3" s="44" customFormat="1" x14ac:dyDescent="0.25">
      <c r="A85" s="62" t="s">
        <v>60</v>
      </c>
      <c r="B85" s="42">
        <v>1000</v>
      </c>
      <c r="C85" s="43"/>
    </row>
    <row r="86" spans="1:3" s="44" customFormat="1" x14ac:dyDescent="0.25">
      <c r="A86" s="62" t="s">
        <v>61</v>
      </c>
      <c r="B86" s="42">
        <v>16347.55</v>
      </c>
      <c r="C86" s="43"/>
    </row>
    <row r="87" spans="1:3" s="44" customFormat="1" x14ac:dyDescent="0.25">
      <c r="A87" s="55" t="s">
        <v>62</v>
      </c>
      <c r="B87" s="68">
        <f>SUM(B75:B86)</f>
        <v>4332518.0299999993</v>
      </c>
      <c r="C87" s="43"/>
    </row>
    <row r="88" spans="1:3" s="44" customFormat="1" x14ac:dyDescent="0.25">
      <c r="A88" s="55"/>
      <c r="B88" s="69"/>
      <c r="C88" s="43"/>
    </row>
    <row r="89" spans="1:3" s="44" customFormat="1" x14ac:dyDescent="0.25">
      <c r="A89" s="52" t="s">
        <v>63</v>
      </c>
      <c r="B89" s="52"/>
      <c r="C89" s="49"/>
    </row>
    <row r="90" spans="1:3" s="44" customFormat="1" x14ac:dyDescent="0.25">
      <c r="A90" s="66" t="s">
        <v>64</v>
      </c>
      <c r="B90" s="42">
        <v>0</v>
      </c>
      <c r="C90" s="49"/>
    </row>
    <row r="91" spans="1:3" s="44" customFormat="1" x14ac:dyDescent="0.25">
      <c r="A91" s="66" t="s">
        <v>65</v>
      </c>
      <c r="B91" s="42">
        <v>0</v>
      </c>
      <c r="C91" s="49"/>
    </row>
    <row r="92" spans="1:3" s="44" customFormat="1" x14ac:dyDescent="0.25">
      <c r="A92" s="62" t="s">
        <v>66</v>
      </c>
      <c r="B92" s="69">
        <v>0</v>
      </c>
      <c r="C92" s="49"/>
    </row>
    <row r="93" spans="1:3" s="44" customFormat="1" x14ac:dyDescent="0.25">
      <c r="A93" s="62" t="s">
        <v>67</v>
      </c>
      <c r="B93" s="69">
        <v>0</v>
      </c>
      <c r="C93" s="49"/>
    </row>
    <row r="94" spans="1:3" s="44" customFormat="1" x14ac:dyDescent="0.25">
      <c r="A94" s="55" t="s">
        <v>68</v>
      </c>
      <c r="B94" s="48">
        <f>B90+B91+B92+B93</f>
        <v>0</v>
      </c>
      <c r="C94" s="61"/>
    </row>
    <row r="95" spans="1:3" s="44" customFormat="1" ht="14.25" customHeight="1" x14ac:dyDescent="0.25">
      <c r="A95" s="55" t="s">
        <v>69</v>
      </c>
      <c r="B95" s="48">
        <f>B87+B94</f>
        <v>4332518.0299999993</v>
      </c>
      <c r="C95" s="61"/>
    </row>
    <row r="96" spans="1:3" s="44" customFormat="1" x14ac:dyDescent="0.25">
      <c r="A96" s="55"/>
      <c r="B96" s="51"/>
      <c r="C96" s="61"/>
    </row>
    <row r="97" spans="1:3" s="44" customFormat="1" x14ac:dyDescent="0.25">
      <c r="A97" s="59" t="s">
        <v>70</v>
      </c>
      <c r="B97" s="60"/>
      <c r="C97" s="61"/>
    </row>
    <row r="98" spans="1:3" s="44" customFormat="1" x14ac:dyDescent="0.25">
      <c r="A98" s="66" t="s">
        <v>71</v>
      </c>
      <c r="B98" s="51">
        <v>0</v>
      </c>
      <c r="C98" s="49"/>
    </row>
    <row r="99" spans="1:3" s="44" customFormat="1" x14ac:dyDescent="0.25">
      <c r="A99" s="66" t="s">
        <v>72</v>
      </c>
      <c r="B99" s="15">
        <v>0</v>
      </c>
      <c r="C99" s="12"/>
    </row>
    <row r="100" spans="1:3" s="44" customFormat="1" x14ac:dyDescent="0.25">
      <c r="A100" s="70" t="s">
        <v>73</v>
      </c>
      <c r="B100" s="71">
        <f>B98+B99</f>
        <v>0</v>
      </c>
      <c r="C100" s="12"/>
    </row>
    <row r="101" spans="1:3" s="73" customFormat="1" x14ac:dyDescent="0.25">
      <c r="A101" s="2"/>
      <c r="B101" s="2"/>
      <c r="C101" s="72"/>
    </row>
    <row r="102" spans="1:3" s="44" customFormat="1" x14ac:dyDescent="0.25">
      <c r="A102" s="29" t="s">
        <v>74</v>
      </c>
      <c r="B102" s="74"/>
      <c r="C102" s="34"/>
    </row>
    <row r="103" spans="1:3" s="44" customFormat="1" x14ac:dyDescent="0.25">
      <c r="A103" s="75" t="s">
        <v>75</v>
      </c>
      <c r="B103" s="76">
        <v>0</v>
      </c>
      <c r="C103" s="34"/>
    </row>
    <row r="104" spans="1:3" s="44" customFormat="1" x14ac:dyDescent="0.25">
      <c r="A104" s="75" t="s">
        <v>76</v>
      </c>
      <c r="B104" s="76"/>
      <c r="C104" s="34"/>
    </row>
    <row r="105" spans="1:3" s="44" customFormat="1" x14ac:dyDescent="0.25">
      <c r="A105" s="36" t="s">
        <v>19</v>
      </c>
      <c r="B105" s="76">
        <v>2632454.4</v>
      </c>
      <c r="C105" s="34"/>
    </row>
    <row r="106" spans="1:3" s="44" customFormat="1" x14ac:dyDescent="0.25">
      <c r="A106" s="36" t="s">
        <v>20</v>
      </c>
      <c r="B106" s="76">
        <v>0</v>
      </c>
      <c r="C106" s="34"/>
    </row>
    <row r="107" spans="1:3" s="44" customFormat="1" x14ac:dyDescent="0.25">
      <c r="A107" s="36" t="s">
        <v>21</v>
      </c>
      <c r="B107" s="76">
        <v>0</v>
      </c>
      <c r="C107" s="34"/>
    </row>
    <row r="108" spans="1:3" s="44" customFormat="1" x14ac:dyDescent="0.25">
      <c r="A108" s="75" t="s">
        <v>77</v>
      </c>
      <c r="B108" s="76"/>
      <c r="C108" s="34"/>
    </row>
    <row r="109" spans="1:3" s="44" customFormat="1" x14ac:dyDescent="0.25">
      <c r="A109" s="36" t="s">
        <v>23</v>
      </c>
      <c r="B109" s="76">
        <v>3875887.99</v>
      </c>
      <c r="C109" s="34"/>
    </row>
    <row r="110" spans="1:3" s="44" customFormat="1" x14ac:dyDescent="0.25">
      <c r="A110" s="36" t="s">
        <v>23</v>
      </c>
      <c r="B110" s="76"/>
      <c r="C110" s="34"/>
    </row>
    <row r="111" spans="1:3" s="44" customFormat="1" x14ac:dyDescent="0.25">
      <c r="A111" s="36" t="s">
        <v>24</v>
      </c>
      <c r="B111" s="76">
        <v>3731836.88</v>
      </c>
      <c r="C111" s="34"/>
    </row>
    <row r="112" spans="1:3" s="44" customFormat="1" x14ac:dyDescent="0.25">
      <c r="A112" s="36" t="s">
        <v>25</v>
      </c>
      <c r="B112" s="76">
        <v>209304.97</v>
      </c>
      <c r="C112" s="34"/>
    </row>
    <row r="113" spans="1:4" s="44" customFormat="1" x14ac:dyDescent="0.25">
      <c r="A113" s="70" t="s">
        <v>78</v>
      </c>
      <c r="B113" s="77">
        <f>(B36+B51)-(B95+B100)</f>
        <v>10468145.290000001</v>
      </c>
      <c r="C113" s="34"/>
    </row>
    <row r="114" spans="1:4" s="44" customFormat="1" x14ac:dyDescent="0.25">
      <c r="A114" s="78" t="s">
        <v>79</v>
      </c>
      <c r="B114" s="79"/>
      <c r="C114" s="18"/>
      <c r="D114" s="12"/>
    </row>
    <row r="115" spans="1:4" s="44" customFormat="1" x14ac:dyDescent="0.25">
      <c r="A115" s="80" t="s">
        <v>80</v>
      </c>
      <c r="B115" s="81"/>
      <c r="C115" s="18"/>
      <c r="D115" s="12"/>
    </row>
    <row r="116" spans="1:4" s="44" customFormat="1" x14ac:dyDescent="0.25">
      <c r="A116" s="82" t="s">
        <v>81</v>
      </c>
      <c r="B116" s="77">
        <v>0</v>
      </c>
      <c r="C116" s="18"/>
      <c r="D116" s="12"/>
    </row>
    <row r="117" spans="1:4" s="44" customFormat="1" x14ac:dyDescent="0.25">
      <c r="A117" s="82" t="s">
        <v>82</v>
      </c>
      <c r="B117" s="77">
        <v>0</v>
      </c>
      <c r="C117" s="18"/>
      <c r="D117" s="12"/>
    </row>
    <row r="118" spans="1:4" s="44" customFormat="1" x14ac:dyDescent="0.25">
      <c r="A118" s="82" t="s">
        <v>83</v>
      </c>
      <c r="B118" s="77">
        <v>0</v>
      </c>
      <c r="C118" s="18"/>
      <c r="D118" s="12"/>
    </row>
    <row r="119" spans="1:4" s="44" customFormat="1" x14ac:dyDescent="0.25">
      <c r="A119" s="80" t="s">
        <v>84</v>
      </c>
      <c r="B119" s="83">
        <f>B116+B117+B118</f>
        <v>0</v>
      </c>
      <c r="C119" s="11"/>
      <c r="D119" s="12"/>
    </row>
    <row r="120" spans="1:4" s="44" customFormat="1" x14ac:dyDescent="0.25">
      <c r="A120" s="1" t="s">
        <v>85</v>
      </c>
      <c r="B120" s="1"/>
      <c r="C120" s="11"/>
      <c r="D120" s="12"/>
    </row>
    <row r="121" spans="1:4" s="44" customFormat="1" x14ac:dyDescent="0.25">
      <c r="A121" s="1"/>
      <c r="B121" s="1"/>
      <c r="C121" s="11"/>
      <c r="D121" s="12"/>
    </row>
    <row r="122" spans="1:4" s="44" customFormat="1" x14ac:dyDescent="0.25">
      <c r="A122" s="1"/>
      <c r="B122" s="1"/>
      <c r="C122" s="11"/>
      <c r="D122" s="12"/>
    </row>
    <row r="123" spans="1:4" x14ac:dyDescent="0.25">
      <c r="A123" s="44" t="s">
        <v>86</v>
      </c>
      <c r="B123" s="44"/>
    </row>
    <row r="124" spans="1:4" x14ac:dyDescent="0.25">
      <c r="A124" s="44"/>
      <c r="B124" s="44"/>
    </row>
    <row r="125" spans="1:4" x14ac:dyDescent="0.25">
      <c r="A125" s="44"/>
      <c r="B125" s="44"/>
    </row>
    <row r="126" spans="1:4" x14ac:dyDescent="0.25">
      <c r="A126" s="44"/>
      <c r="B126" s="44"/>
    </row>
    <row r="127" spans="1:4" x14ac:dyDescent="0.25">
      <c r="A127" s="44" t="s">
        <v>87</v>
      </c>
      <c r="B127" s="44" t="s">
        <v>88</v>
      </c>
    </row>
    <row r="128" spans="1:4" x14ac:dyDescent="0.25">
      <c r="A128" s="44"/>
      <c r="B128" s="44"/>
    </row>
    <row r="129" spans="1:4" x14ac:dyDescent="0.25">
      <c r="A129" s="44"/>
      <c r="B129" s="44"/>
    </row>
    <row r="130" spans="1:4" x14ac:dyDescent="0.25">
      <c r="A130" s="44"/>
      <c r="B130" s="44"/>
    </row>
    <row r="131" spans="1:4" x14ac:dyDescent="0.25">
      <c r="A131" s="44"/>
      <c r="B131" s="44"/>
    </row>
    <row r="132" spans="1:4" s="44" customFormat="1" x14ac:dyDescent="0.25">
      <c r="A132" s="11"/>
      <c r="B132" s="11"/>
      <c r="C132" s="11"/>
      <c r="D132" s="12"/>
    </row>
  </sheetData>
  <mergeCells count="11">
    <mergeCell ref="A120:B122"/>
    <mergeCell ref="A14:B14"/>
    <mergeCell ref="A17:B17"/>
    <mergeCell ref="A22:B22"/>
    <mergeCell ref="B23:B24"/>
    <mergeCell ref="A101:B101"/>
    <mergeCell ref="A1:XFD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scale="3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</cp:revision>
  <cp:lastPrinted>2021-10-21T14:05:25Z</cp:lastPrinted>
  <dcterms:created xsi:type="dcterms:W3CDTF">2021-09-23T15:15:02Z</dcterms:created>
  <dcterms:modified xsi:type="dcterms:W3CDTF">2022-07-29T17:47:20Z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