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/>
  </bookViews>
  <sheets>
    <sheet name="042023" sheetId="1" r:id="rId1"/>
  </sheets>
  <definedNames>
    <definedName name="_xlnm.Print_Area" localSheetId="0">'042023'!$A$1:$B$102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65" i="1"/>
  <c r="B56" i="1" l="1"/>
  <c r="B79" i="1"/>
  <c r="B52" i="1"/>
  <c r="B35" i="1"/>
  <c r="B61" i="1" l="1"/>
  <c r="B41" i="1"/>
  <c r="B68" i="1"/>
  <c r="B29" i="1"/>
  <c r="B36" i="1"/>
  <c r="B69" i="1" l="1"/>
  <c r="B80" i="1" s="1"/>
  <c r="B47" i="1"/>
  <c r="C79" i="1" l="1"/>
  <c r="C80" i="1"/>
  <c r="B45" i="1"/>
  <c r="B48" i="1" s="1"/>
  <c r="B74" i="1" l="1"/>
  <c r="B87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<sst xmlns="http://schemas.openxmlformats.org/spreadsheetml/2006/main" count="75" uniqueCount="75">
  <si>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</si>
  <si>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</si>
  <si>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</si>
  <si>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</si>
  <si>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</si>
  <si>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</si>
  <si>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</si>
  <si>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</si>
  <si>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</si>
  <si>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</si>
  <si>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</si>
  <si>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</si>
  <si>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</si>
  <si>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</si>
  <si>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</si>
  <si>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</si>
  <si>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</si>
  <si>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</si>
  <si>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</si>
  <si>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</si>
  <si>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</si>
  <si>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</si>
  <si>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</si>
  <si>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</si>
  <si>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</si>
  <si>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</si>
  <si>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</si>
  <si>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</si>
  <si>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</si>
  <si>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</si>
  <si>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</si>
  <si>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</si>
  <si>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</si>
  <si>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</si>
  <si>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</si>
  <si>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</si>
  <si>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</si>
  <si>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</si>
  <si>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</si>
  <si>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</si>
  <si>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</si>
  <si>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</si>
  <si>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</si>
  <si>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</si>
  <si>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</si>
  <si>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</si>
  <si>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</si>
  <si>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</si>
  <si>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</si>
  <si>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</si>
  <si>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</si>
  <si>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</si>
  <si>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</si>
  <si>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</si>
  <si>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</si>
  <si>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</si>
  <si>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</si>
  <si>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</si>
  <si>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</si>
  <si>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</si>
  <si>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</si>
  <si>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</si>
  <si>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</si>
  <si>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</si>
  <si>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</si>
  <si>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</si>
  <si>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</si>
  <si>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</si>
  <si>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</si>
  <si>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</si>
  <si>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</si>
  <si>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Competência: 04/2023</t>
  </si>
  <si>
    <t>7.SALDO BANCÁRIO FINAL EM 30/04/2023</t>
  </si>
  <si>
    <t>Goiânia, 30 de abril  de 2023</t>
  </si>
  <si>
    <t>8.3 Glosa - Fatura Enel - Despacho Nº 88/2023 -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</si>
</sst>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sqref="A1:B1"/>
    </sheetView>
  </sheetViews>
  <sheetFormatPr defaultColWidth="41.6640625" defaultRowHeight="14.4" x14ac:dyDescent="0.3"/>
  <cols>
    <col min="1" max="1" width="126.109375" style="1" customWidth="1"/>
    <col min="2" max="2" width="43.4414062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7"/>
    </row>
    <row r="8" spans="1:3" s="1" customFormat="1" ht="23.25" customHeight="1" x14ac:dyDescent="0.3">
      <c r="A8" s="77" t="s">
        <v>61</v>
      </c>
      <c r="B8" s="77"/>
      <c r="C8" s="67"/>
    </row>
    <row r="9" spans="1:3" s="1" customFormat="1" ht="23.25" customHeight="1" x14ac:dyDescent="0.3">
      <c r="A9" s="77"/>
      <c r="B9" s="77"/>
      <c r="C9" s="67"/>
    </row>
    <row r="10" spans="1:3" s="1" customFormat="1" ht="15.9" customHeight="1" x14ac:dyDescent="0.3">
      <c r="A10" s="48" t="s">
        <v>60</v>
      </c>
      <c r="B10" s="48"/>
      <c r="C10" s="2"/>
    </row>
    <row r="11" spans="1:3" s="1" customFormat="1" ht="15.9" customHeight="1" x14ac:dyDescent="0.3">
      <c r="A11" s="48" t="s">
        <v>59</v>
      </c>
      <c r="B11" s="64"/>
      <c r="C11" s="2"/>
    </row>
    <row r="12" spans="1:3" s="1" customFormat="1" ht="15.9" customHeight="1" x14ac:dyDescent="0.3">
      <c r="A12" s="66" t="s">
        <v>58</v>
      </c>
      <c r="B12" s="66"/>
      <c r="C12" s="7"/>
    </row>
    <row r="13" spans="1:3" s="1" customFormat="1" ht="15.9" customHeight="1" x14ac:dyDescent="0.3">
      <c r="A13" s="65" t="s">
        <v>57</v>
      </c>
      <c r="B13" s="64"/>
      <c r="C13" s="2"/>
    </row>
    <row r="14" spans="1:3" s="1" customFormat="1" ht="15.9" customHeight="1" x14ac:dyDescent="0.3">
      <c r="A14" s="66" t="s">
        <v>56</v>
      </c>
      <c r="B14" s="66"/>
      <c r="C14" s="11"/>
    </row>
    <row r="15" spans="1:3" s="1" customFormat="1" ht="15.9" customHeight="1" x14ac:dyDescent="0.3">
      <c r="A15" s="65" t="s">
        <v>69</v>
      </c>
      <c r="B15" s="64"/>
      <c r="C15" s="2"/>
    </row>
    <row r="16" spans="1:3" s="1" customFormat="1" ht="15.9" customHeight="1" x14ac:dyDescent="0.3">
      <c r="A16" s="66" t="s">
        <v>67</v>
      </c>
      <c r="B16" s="66"/>
      <c r="C16" s="7"/>
    </row>
    <row r="17" spans="1:3" s="1" customFormat="1" ht="15.9" customHeight="1" x14ac:dyDescent="0.3">
      <c r="A17" s="66" t="s">
        <v>55</v>
      </c>
      <c r="B17" s="66"/>
      <c r="C17" s="11"/>
    </row>
    <row r="18" spans="1:3" s="1" customFormat="1" ht="15.9" customHeight="1" x14ac:dyDescent="0.3">
      <c r="A18" s="65"/>
      <c r="B18" s="64"/>
      <c r="C18" s="11"/>
    </row>
    <row r="19" spans="1:3" s="60" customFormat="1" ht="15.9" customHeight="1" x14ac:dyDescent="0.3">
      <c r="A19" s="63" t="s">
        <v>54</v>
      </c>
      <c r="B19" s="28">
        <v>2165604.84</v>
      </c>
      <c r="C19" s="61"/>
    </row>
    <row r="20" spans="1:3" s="60" customFormat="1" ht="15.9" customHeight="1" x14ac:dyDescent="0.3">
      <c r="A20" s="63" t="s">
        <v>53</v>
      </c>
      <c r="B20" s="28">
        <v>0</v>
      </c>
      <c r="C20" s="61"/>
    </row>
    <row r="21" spans="1:3" s="60" customFormat="1" ht="15.9" customHeight="1" x14ac:dyDescent="0.3">
      <c r="A21" s="63"/>
      <c r="B21" s="62"/>
      <c r="C21" s="61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9"/>
      <c r="B23" s="79" t="s">
        <v>51</v>
      </c>
      <c r="C23" s="7"/>
    </row>
    <row r="24" spans="1:3" s="1" customFormat="1" ht="15.9" customHeight="1" x14ac:dyDescent="0.3">
      <c r="A24" s="58" t="s">
        <v>71</v>
      </c>
      <c r="B24" s="79"/>
      <c r="C24" s="42"/>
    </row>
    <row r="25" spans="1:3" s="1" customFormat="1" ht="15.9" customHeight="1" x14ac:dyDescent="0.3">
      <c r="A25" s="25" t="s">
        <v>50</v>
      </c>
      <c r="B25" s="57"/>
      <c r="C25" s="56"/>
    </row>
    <row r="26" spans="1:3" s="1" customFormat="1" ht="15.9" customHeight="1" x14ac:dyDescent="0.3">
      <c r="A26" s="55" t="s">
        <v>49</v>
      </c>
      <c r="B26" s="68">
        <v>154.80000000000001</v>
      </c>
      <c r="C26" s="22"/>
    </row>
    <row r="27" spans="1:3" s="1" customFormat="1" ht="15.9" customHeight="1" x14ac:dyDescent="0.3">
      <c r="A27" s="55" t="s">
        <v>48</v>
      </c>
      <c r="B27" s="68">
        <v>20</v>
      </c>
      <c r="C27" s="22"/>
    </row>
    <row r="28" spans="1:3" s="1" customFormat="1" ht="15.9" customHeight="1" x14ac:dyDescent="0.3">
      <c r="A28" s="55" t="s">
        <v>47</v>
      </c>
      <c r="B28" s="68">
        <v>3842908.0100000002</v>
      </c>
      <c r="C28" s="22"/>
    </row>
    <row r="29" spans="1:3" s="1" customFormat="1" ht="15.9" customHeight="1" x14ac:dyDescent="0.3">
      <c r="A29" s="54" t="s">
        <v>46</v>
      </c>
      <c r="B29" s="36">
        <f>B27+B28+B26</f>
        <v>3843082.81</v>
      </c>
      <c r="C29" s="22"/>
    </row>
    <row r="30" spans="1:3" s="1" customFormat="1" ht="15.9" customHeight="1" x14ac:dyDescent="0.3">
      <c r="A30" s="53"/>
      <c r="B30" s="28"/>
      <c r="C30" s="22"/>
    </row>
    <row r="31" spans="1:3" s="1" customFormat="1" ht="15.9" customHeight="1" x14ac:dyDescent="0.3">
      <c r="A31" s="25" t="s">
        <v>45</v>
      </c>
      <c r="B31" s="25"/>
      <c r="C31" s="42"/>
    </row>
    <row r="32" spans="1:3" s="1" customFormat="1" ht="15.9" customHeight="1" x14ac:dyDescent="0.3">
      <c r="A32" s="50" t="s">
        <v>63</v>
      </c>
      <c r="B32" s="28">
        <v>2065604.84</v>
      </c>
      <c r="C32" s="39"/>
    </row>
    <row r="33" spans="1:3" s="6" customFormat="1" ht="15.9" customHeight="1" x14ac:dyDescent="0.3">
      <c r="A33" s="50" t="s">
        <v>44</v>
      </c>
      <c r="B33" s="28">
        <v>0</v>
      </c>
      <c r="C33" s="39"/>
    </row>
    <row r="34" spans="1:3" s="6" customFormat="1" ht="15.9" customHeight="1" x14ac:dyDescent="0.3">
      <c r="A34" s="48" t="s">
        <v>43</v>
      </c>
      <c r="B34" s="28">
        <v>35443.67</v>
      </c>
      <c r="C34" s="39"/>
    </row>
    <row r="35" spans="1:3" s="6" customFormat="1" ht="15.9" customHeight="1" x14ac:dyDescent="0.3">
      <c r="A35" s="48" t="s">
        <v>42</v>
      </c>
      <c r="B35" s="28">
        <f>2041.78+19.55</f>
        <v>2061.33</v>
      </c>
      <c r="C35" s="39"/>
    </row>
    <row r="36" spans="1:3" s="6" customFormat="1" ht="15.9" customHeight="1" x14ac:dyDescent="0.3">
      <c r="A36" s="49" t="s">
        <v>41</v>
      </c>
      <c r="B36" s="36">
        <f>SUM(B32:B35)</f>
        <v>2103109.8400000003</v>
      </c>
      <c r="C36" s="30"/>
    </row>
    <row r="37" spans="1:3" s="6" customFormat="1" ht="15.9" customHeight="1" x14ac:dyDescent="0.3">
      <c r="A37" s="52"/>
      <c r="B37" s="35"/>
      <c r="C37" s="30"/>
    </row>
    <row r="38" spans="1:3" s="6" customFormat="1" ht="15.9" customHeight="1" x14ac:dyDescent="0.3">
      <c r="A38" s="38" t="s">
        <v>40</v>
      </c>
      <c r="B38" s="51"/>
      <c r="C38" s="30"/>
    </row>
    <row r="39" spans="1:3" s="6" customFormat="1" ht="15.9" customHeight="1" x14ac:dyDescent="0.3">
      <c r="A39" s="50" t="s">
        <v>64</v>
      </c>
      <c r="B39" s="28">
        <v>2228561.66</v>
      </c>
      <c r="C39" s="30"/>
    </row>
    <row r="40" spans="1:3" s="6" customFormat="1" ht="15.9" customHeight="1" x14ac:dyDescent="0.3">
      <c r="A40" s="50" t="s">
        <v>39</v>
      </c>
      <c r="B40" s="28">
        <v>0</v>
      </c>
      <c r="C40" s="30"/>
    </row>
    <row r="41" spans="1:3" s="6" customFormat="1" ht="15.9" customHeight="1" x14ac:dyDescent="0.3">
      <c r="A41" s="49" t="s">
        <v>38</v>
      </c>
      <c r="B41" s="36">
        <f>SUM(B39:B40)</f>
        <v>2228561.66</v>
      </c>
      <c r="C41" s="30"/>
    </row>
    <row r="42" spans="1:3" s="44" customFormat="1" ht="15.9" customHeight="1" x14ac:dyDescent="0.3">
      <c r="A42" s="27"/>
      <c r="B42" s="46"/>
      <c r="C42" s="45"/>
    </row>
    <row r="43" spans="1:3" s="6" customFormat="1" ht="15.9" customHeight="1" x14ac:dyDescent="0.3">
      <c r="A43" s="34" t="s">
        <v>37</v>
      </c>
      <c r="B43" s="33"/>
      <c r="C43" s="32"/>
    </row>
    <row r="44" spans="1:3" s="6" customFormat="1" ht="15.9" customHeight="1" x14ac:dyDescent="0.3">
      <c r="A44" s="37" t="s">
        <v>65</v>
      </c>
      <c r="B44" s="28">
        <v>2056145.02</v>
      </c>
      <c r="C44" s="32"/>
    </row>
    <row r="45" spans="1:3" s="6" customFormat="1" ht="15.9" customHeight="1" x14ac:dyDescent="0.3">
      <c r="A45" s="27" t="s">
        <v>36</v>
      </c>
      <c r="B45" s="36">
        <f>B44</f>
        <v>2056145.02</v>
      </c>
      <c r="C45" s="32"/>
    </row>
    <row r="46" spans="1:3" s="6" customFormat="1" ht="15.9" customHeight="1" x14ac:dyDescent="0.3">
      <c r="A46" s="48" t="s">
        <v>35</v>
      </c>
      <c r="B46" s="28">
        <v>0</v>
      </c>
      <c r="C46" s="32"/>
    </row>
    <row r="47" spans="1:3" s="6" customFormat="1" ht="15.9" customHeight="1" x14ac:dyDescent="0.3">
      <c r="A47" s="27" t="s">
        <v>34</v>
      </c>
      <c r="B47" s="36">
        <f>B46</f>
        <v>0</v>
      </c>
      <c r="C47" s="32"/>
    </row>
    <row r="48" spans="1:3" s="6" customFormat="1" ht="15.9" customHeight="1" x14ac:dyDescent="0.3">
      <c r="A48" s="38" t="s">
        <v>33</v>
      </c>
      <c r="B48" s="47">
        <f>B45+B47</f>
        <v>2056145.02</v>
      </c>
      <c r="C48" s="32"/>
    </row>
    <row r="49" spans="1:6" s="44" customFormat="1" ht="15.9" customHeight="1" x14ac:dyDescent="0.3">
      <c r="A49" s="27"/>
      <c r="B49" s="46"/>
      <c r="C49" s="45"/>
      <c r="D49" s="69"/>
    </row>
    <row r="50" spans="1:6" s="6" customFormat="1" ht="15.9" customHeight="1" x14ac:dyDescent="0.3">
      <c r="A50" s="38" t="s">
        <v>32</v>
      </c>
      <c r="B50" s="43"/>
      <c r="C50" s="32"/>
    </row>
    <row r="51" spans="1:6" s="6" customFormat="1" ht="15.9" customHeight="1" x14ac:dyDescent="0.3">
      <c r="A51" s="38" t="s">
        <v>31</v>
      </c>
      <c r="B51" s="38"/>
      <c r="C51" s="42"/>
    </row>
    <row r="52" spans="1:6" s="6" customFormat="1" ht="15.9" customHeight="1" x14ac:dyDescent="0.3">
      <c r="A52" s="29" t="s">
        <v>30</v>
      </c>
      <c r="B52" s="28">
        <f>215701.95+3483.65</f>
        <v>219185.6</v>
      </c>
      <c r="C52" s="39"/>
    </row>
    <row r="53" spans="1:6" s="6" customFormat="1" ht="15.9" customHeight="1" x14ac:dyDescent="0.3">
      <c r="A53" s="41" t="s">
        <v>29</v>
      </c>
      <c r="B53" s="28">
        <v>1659741.83</v>
      </c>
      <c r="C53" s="39"/>
    </row>
    <row r="54" spans="1:6" s="6" customFormat="1" ht="15.9" customHeight="1" x14ac:dyDescent="0.3">
      <c r="A54" s="41" t="s">
        <v>28</v>
      </c>
      <c r="B54" s="28">
        <f>44338.11+55984+1988.92-55984</f>
        <v>46327.03</v>
      </c>
      <c r="C54" s="39"/>
    </row>
    <row r="55" spans="1:6" s="6" customFormat="1" ht="15.9" customHeight="1" x14ac:dyDescent="0.3">
      <c r="A55" s="29" t="s">
        <v>27</v>
      </c>
      <c r="B55" s="28">
        <v>0</v>
      </c>
      <c r="C55" s="39"/>
    </row>
    <row r="56" spans="1:6" s="6" customFormat="1" ht="15.9" customHeight="1" x14ac:dyDescent="0.3">
      <c r="A56" s="29" t="s">
        <v>26</v>
      </c>
      <c r="B56" s="28">
        <f>82863.66+8511.69+104.66</f>
        <v>91480.010000000009</v>
      </c>
      <c r="C56" s="39"/>
    </row>
    <row r="57" spans="1:6" s="6" customFormat="1" ht="15.9" customHeight="1" x14ac:dyDescent="0.3">
      <c r="A57" s="29" t="s">
        <v>25</v>
      </c>
      <c r="B57" s="28">
        <v>106785.26</v>
      </c>
      <c r="C57" s="39"/>
    </row>
    <row r="58" spans="1:6" s="6" customFormat="1" ht="17.25" customHeight="1" x14ac:dyDescent="0.3">
      <c r="A58" s="41" t="s">
        <v>24</v>
      </c>
      <c r="B58" s="28">
        <v>64292.02</v>
      </c>
      <c r="C58" s="39"/>
    </row>
    <row r="59" spans="1:6" s="6" customFormat="1" ht="16.5" customHeight="1" x14ac:dyDescent="0.3">
      <c r="A59" s="37" t="s">
        <v>23</v>
      </c>
      <c r="B59" s="28">
        <v>0</v>
      </c>
      <c r="C59" s="39"/>
    </row>
    <row r="60" spans="1:6" s="6" customFormat="1" ht="15.9" customHeight="1" x14ac:dyDescent="0.3">
      <c r="A60" s="37" t="s">
        <v>66</v>
      </c>
      <c r="B60" s="28">
        <v>4935.6000000000004</v>
      </c>
      <c r="C60" s="39"/>
    </row>
    <row r="61" spans="1:6" s="6" customFormat="1" ht="15.9" customHeight="1" x14ac:dyDescent="0.3">
      <c r="A61" s="27" t="s">
        <v>22</v>
      </c>
      <c r="B61" s="36">
        <f>SUM(B52:B60)</f>
        <v>2192747.35</v>
      </c>
      <c r="C61" s="39"/>
    </row>
    <row r="62" spans="1:6" s="6" customFormat="1" ht="15.9" customHeight="1" x14ac:dyDescent="0.3">
      <c r="A62" s="27"/>
      <c r="B62" s="40"/>
      <c r="C62" s="39"/>
      <c r="F62" s="31"/>
    </row>
    <row r="63" spans="1:6" s="6" customFormat="1" ht="15.9" customHeight="1" x14ac:dyDescent="0.3">
      <c r="A63" s="38" t="s">
        <v>21</v>
      </c>
      <c r="B63" s="38"/>
      <c r="C63" s="30"/>
      <c r="F63" s="31"/>
    </row>
    <row r="64" spans="1:6" s="6" customFormat="1" ht="15.9" customHeight="1" x14ac:dyDescent="0.3">
      <c r="A64" s="29" t="s">
        <v>20</v>
      </c>
      <c r="B64" s="28">
        <v>0</v>
      </c>
      <c r="C64" s="30"/>
      <c r="F64" s="31"/>
    </row>
    <row r="65" spans="1:6" s="6" customFormat="1" ht="15.9" customHeight="1" x14ac:dyDescent="0.3">
      <c r="A65" s="29" t="s">
        <v>19</v>
      </c>
      <c r="B65" s="28">
        <f>2984+53000</f>
        <v>55984</v>
      </c>
      <c r="C65" s="30"/>
      <c r="F65" s="31"/>
    </row>
    <row r="66" spans="1:6" s="6" customFormat="1" ht="15.9" customHeight="1" x14ac:dyDescent="0.3">
      <c r="A66" s="37" t="s">
        <v>18</v>
      </c>
      <c r="B66" s="28">
        <v>0</v>
      </c>
      <c r="C66" s="30"/>
      <c r="F66" s="31"/>
    </row>
    <row r="67" spans="1:6" s="6" customFormat="1" ht="15.9" customHeight="1" x14ac:dyDescent="0.3">
      <c r="A67" s="37" t="s">
        <v>17</v>
      </c>
      <c r="B67" s="28">
        <v>0</v>
      </c>
      <c r="C67" s="30"/>
      <c r="F67" s="31"/>
    </row>
    <row r="68" spans="1:6" s="6" customFormat="1" ht="15.9" customHeight="1" x14ac:dyDescent="0.3">
      <c r="A68" s="27" t="s">
        <v>16</v>
      </c>
      <c r="B68" s="36">
        <f>SUM(B64:B67)</f>
        <v>55984</v>
      </c>
      <c r="C68" s="32"/>
      <c r="F68" s="31"/>
    </row>
    <row r="69" spans="1:6" s="6" customFormat="1" ht="15.9" customHeight="1" x14ac:dyDescent="0.3">
      <c r="A69" s="27" t="s">
        <v>15</v>
      </c>
      <c r="B69" s="36">
        <f>B61+B68</f>
        <v>2248731.35</v>
      </c>
      <c r="C69" s="32"/>
      <c r="F69" s="31"/>
    </row>
    <row r="70" spans="1:6" s="6" customFormat="1" ht="15.9" customHeight="1" x14ac:dyDescent="0.3">
      <c r="A70" s="27"/>
      <c r="B70" s="35"/>
      <c r="C70" s="32"/>
      <c r="D70" s="14"/>
      <c r="F70" s="31"/>
    </row>
    <row r="71" spans="1:6" s="6" customFormat="1" ht="15.9" customHeight="1" x14ac:dyDescent="0.3">
      <c r="A71" s="34" t="s">
        <v>14</v>
      </c>
      <c r="B71" s="33"/>
      <c r="C71" s="32"/>
      <c r="F71" s="31"/>
    </row>
    <row r="72" spans="1:6" s="6" customFormat="1" ht="15.9" customHeight="1" x14ac:dyDescent="0.3">
      <c r="A72" s="29" t="s">
        <v>13</v>
      </c>
      <c r="B72" s="28">
        <v>0</v>
      </c>
      <c r="C72" s="30"/>
      <c r="D72" s="14"/>
    </row>
    <row r="73" spans="1:6" s="6" customFormat="1" ht="15.9" customHeight="1" x14ac:dyDescent="0.3">
      <c r="A73" s="29" t="s">
        <v>12</v>
      </c>
      <c r="B73" s="28">
        <v>0</v>
      </c>
      <c r="C73" s="2"/>
    </row>
    <row r="74" spans="1:6" s="6" customFormat="1" ht="15.9" customHeight="1" x14ac:dyDescent="0.3">
      <c r="A74" s="70" t="s">
        <v>11</v>
      </c>
      <c r="B74" s="71">
        <f>B72+B73</f>
        <v>0</v>
      </c>
      <c r="C74" s="2"/>
    </row>
    <row r="75" spans="1:6" s="23" customFormat="1" ht="15.9" customHeight="1" x14ac:dyDescent="0.3">
      <c r="A75" s="27"/>
      <c r="B75" s="27"/>
      <c r="C75" s="26"/>
      <c r="F75" s="14"/>
    </row>
    <row r="76" spans="1:6" s="6" customFormat="1" ht="15.9" customHeight="1" x14ac:dyDescent="0.3">
      <c r="A76" s="25" t="s">
        <v>72</v>
      </c>
      <c r="B76" s="24"/>
      <c r="C76" s="22"/>
      <c r="F76" s="23"/>
    </row>
    <row r="77" spans="1:6" s="6" customFormat="1" ht="15.9" customHeight="1" x14ac:dyDescent="0.3">
      <c r="A77" s="21" t="s">
        <v>10</v>
      </c>
      <c r="B77" s="12">
        <v>7.95</v>
      </c>
      <c r="C77" s="22"/>
    </row>
    <row r="78" spans="1:6" s="6" customFormat="1" ht="15.9" customHeight="1" x14ac:dyDescent="0.3">
      <c r="A78" s="21" t="s">
        <v>9</v>
      </c>
      <c r="B78" s="12">
        <v>30</v>
      </c>
      <c r="C78" s="22"/>
      <c r="D78" s="14"/>
    </row>
    <row r="79" spans="1:6" s="6" customFormat="1" ht="15.9" customHeight="1" x14ac:dyDescent="0.3">
      <c r="A79" s="21" t="s">
        <v>8</v>
      </c>
      <c r="B79" s="12">
        <f>3024516.58+8496.08+664410.69</f>
        <v>3697423.35</v>
      </c>
      <c r="C79" s="73">
        <f>+B77+B78+B79-B80</f>
        <v>0</v>
      </c>
    </row>
    <row r="80" spans="1:6" s="6" customFormat="1" ht="15.9" customHeight="1" x14ac:dyDescent="0.3">
      <c r="A80" s="20" t="s">
        <v>7</v>
      </c>
      <c r="B80" s="19">
        <f>(B29+B36)-(B69+B74)</f>
        <v>3697461.3000000003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6</v>
      </c>
      <c r="B81" s="16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72">
        <v>0</v>
      </c>
      <c r="C83" s="11"/>
      <c r="D83" s="2"/>
    </row>
    <row r="84" spans="1:6" s="6" customFormat="1" ht="15.9" customHeight="1" x14ac:dyDescent="0.3">
      <c r="A84" s="13" t="s">
        <v>3</v>
      </c>
      <c r="B84" s="72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72">
        <v>25397.71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72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25397.71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73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mA9Kf03Nvlwh7SR6GzxYU6B9k6yguXXi7ldj/pwAMcA=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gDox175wksB2Jpsm0mxbxyVZ2tNqsHJeiPvkjdhFBcg=</DigestValue>
    </Reference>
  </SignedInfo>
  <SignatureValue>diogjZz/CXBIdgAonPtVsyiFUIkdgg1x5mgVuSQoYflAtixMBwpEbUqtnAXwexTvREZxVeWmBuX0
IW9cNG4SAd6ovkAgiYlDSs9RzAtLT89mQGTwJP+NEooUYkjA0+gxBdAs05zKAcN3x8kuFCxpgrJO
VMdQDFqv15KahXAkdh+4jmxaTQ0y9mKXP+QbXt7HeLWoUWvSjNZa68yn3efiGTnlBOBOqNYhipQ+
2XpOMZhGipBeOzm3ZxtsyBKv08CUQoBB/8jCpsJLyfsk4FBjaS9mFGobHSYAzML9rTI891NW5eQu
7J1vyFDOawREoaD5UN1wJCBK5/YFzzu8YWyrXw==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yPMjiL9Ww9aO1DKywZ183Ysqk//v277edXRYNHGoblE=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tZf76MRHFGWXE53UAxByrf4p8gLHYRaOR+6xh6aSlZo=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naYLpK+bfUYeDZH/W5O6LF+jm9VJqmpFqx2AEtjgXG0=</DigestValue>
      </Reference>
      <Reference URI="/xl/styles.xml?ContentType=application/vnd.openxmlformats-officedocument.spreadsheetml.styles+xml">
        <DigestMethod Algorithm="http://www.w3.org/2001/04/xmlenc#sha256"/>
        <DigestValue>MxMtLzVy87F2aeOwFuGrk5fT0PHzgsGHAhbXwSvVW54=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tCVftjyMQ2dCDigJpU5Sljmjhpvo2HSElFaauryS+Yw=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DU7qrjvU1YSdk0/mS1GdQCYXql8ewu7d/6RB8KhSzls=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2023-05-18T19:38:36Z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2023-05-18T19:38:36Z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042023</vt:lpstr>
      <vt:lpstr>'042023'!Area_de_impressao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2023-05-18T19:25:25Z</dcterms:modified>
</cp:coreProperties>
</file>