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/>
  </bookViews>
  <sheets>
    <sheet name="092022" sheetId="1" r:id="rId1"/>
  </sheets>
  <definedNames>
    <definedName name="_xlnm.Print_Area" localSheetId="0">'092022'!$A$1:$B$104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3" i="1"/>
  <c r="B35" i="1"/>
  <c r="B56" i="1"/>
  <c r="B60" i="1"/>
  <c r="B79" i="1"/>
  <c r="B52" i="1"/>
  <c r="B61" i="1" l="1"/>
  <c r="B41" i="1"/>
  <c r="B68" i="1"/>
  <c r="B29" i="1"/>
  <c r="B36" i="1"/>
  <c r="B78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<sst xmlns="http://schemas.openxmlformats.org/spreadsheetml/2006/main" count="75" uniqueCount="75">
  <si>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</si>
  <si>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</si>
  <si>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</si>
  <si>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</si>
  <si>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</si>
  <si>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</si>
  <si>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</si>
  <si>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</si>
  <si>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</si>
  <si>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</si>
  <si>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</si>
  <si>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</si>
  <si>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</si>
  <si>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</si>
  <si>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</si>
  <si>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</si>
  <si>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</si>
  <si>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</si>
  <si>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</si>
  <si>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</si>
  <si>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</si>
  <si>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</si>
  <si>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</si>
  <si>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</si>
  <si>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</si>
  <si>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</si>
  <si>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</si>
  <si>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</si>
  <si>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</si>
  <si>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</si>
  <si>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</si>
  <si>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</si>
  <si>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</si>
  <si>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</si>
  <si>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</si>
  <si>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</si>
  <si>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</si>
  <si>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</si>
  <si>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</si>
  <si>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</si>
  <si>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</si>
  <si>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</si>
  <si>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</si>
  <si>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</si>
  <si>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</si>
  <si>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</si>
  <si>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</si>
  <si>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</si>
  <si>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</si>
  <si>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</si>
  <si>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</si>
  <si>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</si>
  <si>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</si>
  <si>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</si>
  <si>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</si>
  <si>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</si>
  <si>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</si>
  <si>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</si>
  <si>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</si>
  <si>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</si>
  <si>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</si>
  <si>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</si>
  <si>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</si>
  <si>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</si>
  <si>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</si>
  <si>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</si>
  <si>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</si>
  <si>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</si>
  <si>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</si>
  <si>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</si>
  <si>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</si>
  <si>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</si>
  <si>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30/09/2022</t>
  </si>
  <si>
    <t>Competência: 09/2022</t>
  </si>
  <si>
    <t>Goiânia, 30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</si>
</sst>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6519332</xdr:colOff>
      <xdr:row>94</xdr:row>
      <xdr:rowOff>6512</xdr:rowOff>
    </xdr:from>
    <xdr:to>
      <xdr:col>2</xdr:col>
      <xdr:colOff>53339</xdr:colOff>
      <xdr:row>97</xdr:row>
      <xdr:rowOff>104205</xdr:rowOff>
    </xdr:to>
    <xdr:sp macro="" textlink="">
      <xdr:nvSpPr>
        <xdr:cNvPr id="3" name="CaixaDeTexto 2"/>
        <xdr:cNvSpPr txBox="1"/>
      </xdr:nvSpPr>
      <xdr:spPr>
        <a:xfrm>
          <a:off x="6519332" y="19650872"/>
          <a:ext cx="318854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94</xdr:row>
      <xdr:rowOff>9117</xdr:rowOff>
    </xdr:from>
    <xdr:to>
      <xdr:col>0</xdr:col>
      <xdr:colOff>6163735</xdr:colOff>
      <xdr:row>97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99</xdr:row>
      <xdr:rowOff>13026</xdr:rowOff>
    </xdr:from>
    <xdr:to>
      <xdr:col>0</xdr:col>
      <xdr:colOff>6180667</xdr:colOff>
      <xdr:row>102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2"/>
  <sheetViews>
    <sheetView showGridLines="0" tabSelected="1" zoomScaleNormal="100" zoomScaleSheetLayoutView="70" zoomScalePageLayoutView="70" workbookViewId="0">
      <selection activeCell="B102" sqref="A1:B102"/>
    </sheetView>
  </sheetViews>
  <sheetFormatPr defaultColWidth="41.6640625" defaultRowHeight="14.4" x14ac:dyDescent="0.3"/>
  <cols>
    <col min="1" max="1" width="116.33203125" style="1" customWidth="1"/>
    <col min="2" max="2" width="21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4"/>
      <c r="B1" s="74"/>
    </row>
    <row r="2" spans="1:3" s="1" customFormat="1" ht="9" customHeight="1" x14ac:dyDescent="0.3">
      <c r="A2" s="75" t="s">
        <v>64</v>
      </c>
      <c r="B2" s="75"/>
      <c r="C2" s="2"/>
    </row>
    <row r="3" spans="1:3" s="1" customFormat="1" ht="9" customHeight="1" x14ac:dyDescent="0.3">
      <c r="A3" s="75"/>
      <c r="B3" s="75"/>
      <c r="C3" s="2"/>
    </row>
    <row r="4" spans="1:3" s="1" customFormat="1" ht="9" customHeight="1" x14ac:dyDescent="0.3">
      <c r="A4" s="75"/>
      <c r="B4" s="75"/>
      <c r="C4" s="2"/>
    </row>
    <row r="5" spans="1:3" s="1" customFormat="1" ht="9" customHeight="1" x14ac:dyDescent="0.3">
      <c r="A5" s="75"/>
      <c r="B5" s="75"/>
      <c r="C5" s="2"/>
    </row>
    <row r="6" spans="1:3" s="1" customFormat="1" ht="9" customHeight="1" x14ac:dyDescent="0.3">
      <c r="A6" s="75"/>
      <c r="B6" s="75"/>
      <c r="C6" s="2"/>
    </row>
    <row r="7" spans="1:3" s="1" customFormat="1" ht="9" customHeight="1" x14ac:dyDescent="0.3">
      <c r="A7" s="75"/>
      <c r="B7" s="75"/>
      <c r="C7" s="68"/>
    </row>
    <row r="8" spans="1:3" s="1" customFormat="1" ht="23.25" customHeight="1" x14ac:dyDescent="0.3">
      <c r="A8" s="76" t="s">
        <v>63</v>
      </c>
      <c r="B8" s="76"/>
      <c r="C8" s="68"/>
    </row>
    <row r="9" spans="1:3" s="1" customFormat="1" ht="23.25" customHeight="1" x14ac:dyDescent="0.3">
      <c r="A9" s="76"/>
      <c r="B9" s="76"/>
      <c r="C9" s="68"/>
    </row>
    <row r="10" spans="1:3" s="1" customFormat="1" ht="15.9" customHeight="1" x14ac:dyDescent="0.3">
      <c r="A10" s="49" t="s">
        <v>62</v>
      </c>
      <c r="B10" s="49"/>
      <c r="C10" s="2"/>
    </row>
    <row r="11" spans="1:3" s="1" customFormat="1" ht="15.9" customHeight="1" x14ac:dyDescent="0.3">
      <c r="A11" s="49" t="s">
        <v>61</v>
      </c>
      <c r="B11" s="65"/>
      <c r="C11" s="2"/>
    </row>
    <row r="12" spans="1:3" s="1" customFormat="1" ht="15.9" customHeight="1" x14ac:dyDescent="0.3">
      <c r="A12" s="67" t="s">
        <v>60</v>
      </c>
      <c r="B12" s="67"/>
      <c r="C12" s="7"/>
    </row>
    <row r="13" spans="1:3" s="1" customFormat="1" ht="15.9" customHeight="1" x14ac:dyDescent="0.3">
      <c r="A13" s="66" t="s">
        <v>59</v>
      </c>
      <c r="B13" s="65"/>
      <c r="C13" s="2"/>
    </row>
    <row r="14" spans="1:3" s="1" customFormat="1" ht="15.9" customHeight="1" x14ac:dyDescent="0.3">
      <c r="A14" s="67" t="s">
        <v>58</v>
      </c>
      <c r="B14" s="67"/>
      <c r="C14" s="11"/>
    </row>
    <row r="15" spans="1:3" s="1" customFormat="1" ht="15.9" customHeight="1" x14ac:dyDescent="0.3">
      <c r="A15" s="66" t="s">
        <v>71</v>
      </c>
      <c r="B15" s="65"/>
      <c r="C15" s="2"/>
    </row>
    <row r="16" spans="1:3" s="1" customFormat="1" ht="15.9" customHeight="1" x14ac:dyDescent="0.3">
      <c r="A16" s="67" t="s">
        <v>69</v>
      </c>
      <c r="B16" s="67"/>
      <c r="C16" s="7"/>
    </row>
    <row r="17" spans="1:3" s="1" customFormat="1" ht="15.9" customHeight="1" x14ac:dyDescent="0.3">
      <c r="A17" s="67" t="s">
        <v>57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56</v>
      </c>
      <c r="B19" s="29">
        <v>2165604.84</v>
      </c>
      <c r="C19" s="62"/>
    </row>
    <row r="20" spans="1:3" s="61" customFormat="1" ht="15.9" customHeight="1" x14ac:dyDescent="0.3">
      <c r="A20" s="64" t="s">
        <v>55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7" t="s">
        <v>54</v>
      </c>
      <c r="B22" s="77"/>
      <c r="C22" s="7"/>
    </row>
    <row r="23" spans="1:3" s="1" customFormat="1" ht="14.1" customHeight="1" x14ac:dyDescent="0.3">
      <c r="A23" s="60"/>
      <c r="B23" s="78" t="s">
        <v>53</v>
      </c>
      <c r="C23" s="7"/>
    </row>
    <row r="24" spans="1:3" s="1" customFormat="1" ht="15.9" customHeight="1" x14ac:dyDescent="0.3">
      <c r="A24" s="59" t="s">
        <v>73</v>
      </c>
      <c r="B24" s="78"/>
      <c r="C24" s="43"/>
    </row>
    <row r="25" spans="1:3" s="1" customFormat="1" ht="15.9" customHeight="1" x14ac:dyDescent="0.3">
      <c r="A25" s="26" t="s">
        <v>52</v>
      </c>
      <c r="B25" s="58"/>
      <c r="C25" s="57"/>
    </row>
    <row r="26" spans="1:3" s="1" customFormat="1" ht="15.9" customHeight="1" x14ac:dyDescent="0.3">
      <c r="A26" s="56" t="s">
        <v>51</v>
      </c>
      <c r="B26" s="69">
        <v>938.7</v>
      </c>
      <c r="C26" s="23"/>
    </row>
    <row r="27" spans="1:3" s="1" customFormat="1" ht="15.9" customHeight="1" x14ac:dyDescent="0.3">
      <c r="A27" s="56" t="s">
        <v>50</v>
      </c>
      <c r="B27" s="69">
        <v>30</v>
      </c>
      <c r="C27" s="23"/>
    </row>
    <row r="28" spans="1:3" s="1" customFormat="1" ht="15.9" customHeight="1" x14ac:dyDescent="0.3">
      <c r="A28" s="56" t="s">
        <v>49</v>
      </c>
      <c r="B28" s="69">
        <v>2975820.06</v>
      </c>
      <c r="C28" s="23"/>
    </row>
    <row r="29" spans="1:3" s="1" customFormat="1" ht="15.9" customHeight="1" x14ac:dyDescent="0.3">
      <c r="A29" s="55" t="s">
        <v>48</v>
      </c>
      <c r="B29" s="37">
        <f>B27+B28+B26</f>
        <v>2976788.7600000002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47</v>
      </c>
      <c r="B31" s="26"/>
      <c r="C31" s="43"/>
    </row>
    <row r="32" spans="1:3" s="1" customFormat="1" ht="15.9" customHeight="1" x14ac:dyDescent="0.3">
      <c r="A32" s="51" t="s">
        <v>65</v>
      </c>
      <c r="B32" s="29">
        <v>78958.47</v>
      </c>
      <c r="C32" s="40"/>
    </row>
    <row r="33" spans="1:3" s="6" customFormat="1" ht="15.9" customHeight="1" x14ac:dyDescent="0.3">
      <c r="A33" s="51" t="s">
        <v>46</v>
      </c>
      <c r="B33" s="29">
        <v>53000</v>
      </c>
      <c r="C33" s="40"/>
    </row>
    <row r="34" spans="1:3" s="6" customFormat="1" ht="15.9" customHeight="1" x14ac:dyDescent="0.3">
      <c r="A34" s="49" t="s">
        <v>45</v>
      </c>
      <c r="B34" s="29">
        <v>17473.89</v>
      </c>
      <c r="C34" s="40"/>
    </row>
    <row r="35" spans="1:3" s="6" customFormat="1" ht="15.9" customHeight="1" x14ac:dyDescent="0.3">
      <c r="A35" s="49" t="s">
        <v>44</v>
      </c>
      <c r="B35" s="29">
        <f>106.07+696</f>
        <v>802.06999999999994</v>
      </c>
      <c r="C35" s="40"/>
    </row>
    <row r="36" spans="1:3" s="6" customFormat="1" ht="15.9" customHeight="1" x14ac:dyDescent="0.3">
      <c r="A36" s="50" t="s">
        <v>43</v>
      </c>
      <c r="B36" s="37">
        <f>SUM(B32:B35)</f>
        <v>150234.43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42</v>
      </c>
      <c r="B38" s="52"/>
      <c r="C38" s="31"/>
    </row>
    <row r="39" spans="1:3" s="6" customFormat="1" ht="15.9" customHeight="1" x14ac:dyDescent="0.3">
      <c r="A39" s="51" t="s">
        <v>66</v>
      </c>
      <c r="B39" s="29">
        <v>1778709.57</v>
      </c>
      <c r="C39" s="31"/>
    </row>
    <row r="40" spans="1:3" s="6" customFormat="1" ht="15.9" customHeight="1" x14ac:dyDescent="0.3">
      <c r="A40" s="51" t="s">
        <v>41</v>
      </c>
      <c r="B40" s="29">
        <v>0</v>
      </c>
      <c r="C40" s="31"/>
    </row>
    <row r="41" spans="1:3" s="6" customFormat="1" ht="15.9" customHeight="1" x14ac:dyDescent="0.3">
      <c r="A41" s="50" t="s">
        <v>40</v>
      </c>
      <c r="B41" s="37">
        <f>SUM(B39:B40)</f>
        <v>1778709.57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39</v>
      </c>
      <c r="B43" s="34"/>
      <c r="C43" s="33"/>
    </row>
    <row r="44" spans="1:3" s="6" customFormat="1" ht="15.9" customHeight="1" x14ac:dyDescent="0.3">
      <c r="A44" s="38" t="s">
        <v>67</v>
      </c>
      <c r="B44" s="29">
        <v>80193.22</v>
      </c>
      <c r="C44" s="33"/>
    </row>
    <row r="45" spans="1:3" s="6" customFormat="1" ht="15.9" customHeight="1" x14ac:dyDescent="0.3">
      <c r="A45" s="28" t="s">
        <v>38</v>
      </c>
      <c r="B45" s="37">
        <f>B44</f>
        <v>80193.22</v>
      </c>
      <c r="C45" s="33"/>
    </row>
    <row r="46" spans="1:3" s="6" customFormat="1" ht="15.9" customHeight="1" x14ac:dyDescent="0.3">
      <c r="A46" s="49" t="s">
        <v>37</v>
      </c>
      <c r="B46" s="29">
        <v>53000</v>
      </c>
      <c r="C46" s="33"/>
    </row>
    <row r="47" spans="1:3" s="6" customFormat="1" ht="15.9" customHeight="1" x14ac:dyDescent="0.3">
      <c r="A47" s="28" t="s">
        <v>36</v>
      </c>
      <c r="B47" s="37">
        <f>B46</f>
        <v>53000</v>
      </c>
      <c r="C47" s="33"/>
    </row>
    <row r="48" spans="1:3" s="6" customFormat="1" ht="15.9" customHeight="1" x14ac:dyDescent="0.3">
      <c r="A48" s="39" t="s">
        <v>35</v>
      </c>
      <c r="B48" s="48">
        <f>B45+B47</f>
        <v>133193.22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34</v>
      </c>
      <c r="B50" s="44"/>
      <c r="C50" s="33"/>
    </row>
    <row r="51" spans="1:6" s="6" customFormat="1" ht="15.9" customHeight="1" x14ac:dyDescent="0.3">
      <c r="A51" s="39" t="s">
        <v>33</v>
      </c>
      <c r="B51" s="39"/>
      <c r="C51" s="43"/>
    </row>
    <row r="52" spans="1:6" s="6" customFormat="1" ht="15.9" customHeight="1" x14ac:dyDescent="0.3">
      <c r="A52" s="30" t="s">
        <v>32</v>
      </c>
      <c r="B52" s="29">
        <f>191540.04+516.32</f>
        <v>192056.36000000002</v>
      </c>
      <c r="C52" s="40"/>
    </row>
    <row r="53" spans="1:6" s="6" customFormat="1" ht="15.9" customHeight="1" x14ac:dyDescent="0.3">
      <c r="A53" s="42" t="s">
        <v>31</v>
      </c>
      <c r="B53" s="29">
        <f>1233346.08+85+1315.81</f>
        <v>1234746.8900000001</v>
      </c>
      <c r="C53" s="40"/>
    </row>
    <row r="54" spans="1:6" s="6" customFormat="1" ht="15.9" customHeight="1" x14ac:dyDescent="0.3">
      <c r="A54" s="42" t="s">
        <v>30</v>
      </c>
      <c r="B54" s="29">
        <f>39002.03</f>
        <v>39002.03</v>
      </c>
      <c r="C54" s="40"/>
    </row>
    <row r="55" spans="1:6" s="6" customFormat="1" ht="15.9" customHeight="1" x14ac:dyDescent="0.3">
      <c r="A55" s="30" t="s">
        <v>29</v>
      </c>
      <c r="B55" s="29">
        <v>0</v>
      </c>
      <c r="C55" s="40"/>
    </row>
    <row r="56" spans="1:6" s="6" customFormat="1" ht="15.9" customHeight="1" x14ac:dyDescent="0.3">
      <c r="A56" s="30" t="s">
        <v>28</v>
      </c>
      <c r="B56" s="29">
        <f>92.25+134674.17+4580.53+696</f>
        <v>140042.95000000001</v>
      </c>
      <c r="C56" s="40"/>
    </row>
    <row r="57" spans="1:6" s="6" customFormat="1" ht="15.9" customHeight="1" x14ac:dyDescent="0.3">
      <c r="A57" s="30" t="s">
        <v>27</v>
      </c>
      <c r="B57" s="29">
        <v>106001.97</v>
      </c>
      <c r="C57" s="40"/>
    </row>
    <row r="58" spans="1:6" s="6" customFormat="1" ht="17.25" customHeight="1" x14ac:dyDescent="0.3">
      <c r="A58" s="30" t="s">
        <v>26</v>
      </c>
      <c r="B58" s="29">
        <v>61968.15</v>
      </c>
      <c r="C58" s="40"/>
    </row>
    <row r="59" spans="1:6" s="6" customFormat="1" ht="16.5" customHeight="1" x14ac:dyDescent="0.3">
      <c r="A59" s="38" t="s">
        <v>25</v>
      </c>
      <c r="B59" s="29">
        <v>0</v>
      </c>
      <c r="C59" s="40"/>
    </row>
    <row r="60" spans="1:6" s="6" customFormat="1" ht="15.9" customHeight="1" x14ac:dyDescent="0.3">
      <c r="A60" s="38" t="s">
        <v>68</v>
      </c>
      <c r="B60" s="29">
        <f>9871.2+106.57</f>
        <v>9977.77</v>
      </c>
      <c r="C60" s="40"/>
    </row>
    <row r="61" spans="1:6" s="6" customFormat="1" ht="15.9" customHeight="1" x14ac:dyDescent="0.3">
      <c r="A61" s="28" t="s">
        <v>24</v>
      </c>
      <c r="B61" s="37">
        <f>SUM(B52:B60)</f>
        <v>1783796.12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23</v>
      </c>
      <c r="B63" s="39"/>
      <c r="C63" s="31"/>
      <c r="F63" s="32"/>
    </row>
    <row r="64" spans="1:6" s="6" customFormat="1" ht="15.9" customHeight="1" x14ac:dyDescent="0.3">
      <c r="A64" s="30" t="s">
        <v>22</v>
      </c>
      <c r="B64" s="29">
        <v>0</v>
      </c>
      <c r="C64" s="31"/>
      <c r="F64" s="32"/>
    </row>
    <row r="65" spans="1:6" s="6" customFormat="1" ht="15.9" customHeight="1" x14ac:dyDescent="0.3">
      <c r="A65" s="30" t="s">
        <v>21</v>
      </c>
      <c r="B65" s="29">
        <v>0</v>
      </c>
      <c r="C65" s="31"/>
      <c r="F65" s="32"/>
    </row>
    <row r="66" spans="1:6" s="6" customFormat="1" ht="15.9" customHeight="1" x14ac:dyDescent="0.3">
      <c r="A66" s="38" t="s">
        <v>20</v>
      </c>
      <c r="B66" s="29">
        <v>0</v>
      </c>
      <c r="C66" s="31"/>
      <c r="F66" s="32"/>
    </row>
    <row r="67" spans="1:6" s="6" customFormat="1" ht="15.9" customHeight="1" x14ac:dyDescent="0.3">
      <c r="A67" s="38" t="s">
        <v>19</v>
      </c>
      <c r="B67" s="29">
        <v>0</v>
      </c>
      <c r="C67" s="31"/>
      <c r="F67" s="32"/>
    </row>
    <row r="68" spans="1:6" s="6" customFormat="1" ht="15.9" customHeight="1" x14ac:dyDescent="0.3">
      <c r="A68" s="28" t="s">
        <v>18</v>
      </c>
      <c r="B68" s="37">
        <f>SUM(B64:B67)</f>
        <v>0</v>
      </c>
      <c r="C68" s="33"/>
      <c r="F68" s="32"/>
    </row>
    <row r="69" spans="1:6" s="6" customFormat="1" ht="15.9" customHeight="1" x14ac:dyDescent="0.3">
      <c r="A69" s="28" t="s">
        <v>17</v>
      </c>
      <c r="B69" s="37">
        <f>B61+B68</f>
        <v>1783796.12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16</v>
      </c>
      <c r="B71" s="34"/>
      <c r="C71" s="33"/>
      <c r="F71" s="32"/>
    </row>
    <row r="72" spans="1:6" s="6" customFormat="1" ht="15.9" customHeight="1" x14ac:dyDescent="0.3">
      <c r="A72" s="30" t="s">
        <v>15</v>
      </c>
      <c r="B72" s="29">
        <v>0</v>
      </c>
      <c r="C72" s="31"/>
      <c r="D72" s="14"/>
    </row>
    <row r="73" spans="1:6" s="6" customFormat="1" ht="15.9" customHeight="1" x14ac:dyDescent="0.3">
      <c r="A73" s="30" t="s">
        <v>14</v>
      </c>
      <c r="B73" s="29">
        <v>0</v>
      </c>
      <c r="C73" s="2"/>
    </row>
    <row r="74" spans="1:6" s="6" customFormat="1" ht="15.9" customHeight="1" x14ac:dyDescent="0.3">
      <c r="A74" s="71" t="s">
        <v>13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72</v>
      </c>
      <c r="B76" s="25"/>
      <c r="C76" s="23"/>
      <c r="F76" s="24"/>
    </row>
    <row r="77" spans="1:6" s="6" customFormat="1" ht="15.9" customHeight="1" x14ac:dyDescent="0.3">
      <c r="A77" s="22" t="s">
        <v>12</v>
      </c>
      <c r="B77" s="12">
        <v>0</v>
      </c>
      <c r="C77" s="23"/>
    </row>
    <row r="78" spans="1:6" s="6" customFormat="1" ht="15.9" customHeight="1" x14ac:dyDescent="0.3">
      <c r="A78" s="22" t="s">
        <v>11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10</v>
      </c>
      <c r="B79" s="12">
        <f>221973.11+1053813.23+67410.73</f>
        <v>1343197.0699999998</v>
      </c>
      <c r="C79" s="21"/>
    </row>
    <row r="80" spans="1:6" s="6" customFormat="1" ht="15.9" customHeight="1" x14ac:dyDescent="0.3">
      <c r="A80" s="20" t="s">
        <v>9</v>
      </c>
      <c r="B80" s="19">
        <f>(B29+B36)-(B69+B74)</f>
        <v>1343227.0700000003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8</v>
      </c>
      <c r="B81" s="16"/>
      <c r="C81" s="11"/>
      <c r="D81" s="2"/>
    </row>
    <row r="82" spans="1:6" s="6" customFormat="1" ht="15.9" customHeight="1" x14ac:dyDescent="0.3">
      <c r="A82" s="10" t="s">
        <v>7</v>
      </c>
      <c r="B82" s="15"/>
      <c r="C82" s="11"/>
      <c r="D82" s="2"/>
    </row>
    <row r="83" spans="1:6" s="6" customFormat="1" ht="15.9" customHeight="1" x14ac:dyDescent="0.3">
      <c r="A83" s="13" t="s">
        <v>6</v>
      </c>
      <c r="B83" s="12">
        <v>0</v>
      </c>
      <c r="C83" s="11"/>
      <c r="D83" s="2"/>
    </row>
    <row r="84" spans="1:6" s="6" customFormat="1" ht="15.9" customHeight="1" x14ac:dyDescent="0.3">
      <c r="A84" s="13" t="s">
        <v>5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4</v>
      </c>
      <c r="B85" s="12">
        <v>0</v>
      </c>
      <c r="C85" s="11"/>
      <c r="D85" s="2"/>
      <c r="E85" s="14"/>
    </row>
    <row r="86" spans="1:6" s="6" customFormat="1" ht="15.9" customHeight="1" x14ac:dyDescent="0.3">
      <c r="A86" s="13" t="s">
        <v>70</v>
      </c>
      <c r="B86" s="12">
        <v>20912.150000000001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20912.150000000001</v>
      </c>
      <c r="C87" s="1"/>
      <c r="D87" s="2"/>
    </row>
    <row r="88" spans="1:6" s="6" customFormat="1" ht="35.25" customHeight="1" x14ac:dyDescent="0.3">
      <c r="A88" s="79" t="s">
        <v>2</v>
      </c>
      <c r="B88" s="80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ht="15.75" customHeight="1" x14ac:dyDescent="0.3">
      <c r="A90" s="8"/>
      <c r="B90" s="4" t="s">
        <v>74</v>
      </c>
      <c r="C90" s="7"/>
      <c r="D90" s="2"/>
      <c r="F90" s="6"/>
    </row>
    <row r="91" spans="1:6" s="1" customFormat="1" ht="15.75" customHeight="1" x14ac:dyDescent="0.3">
      <c r="A91" s="8"/>
      <c r="C91" s="7"/>
      <c r="D91" s="2"/>
      <c r="F91" s="6"/>
    </row>
    <row r="92" spans="1:6" s="1" customFormat="1" x14ac:dyDescent="0.3">
      <c r="A92" s="73"/>
      <c r="B92" s="73"/>
      <c r="D92" s="2"/>
    </row>
    <row r="93" spans="1:6" s="6" customFormat="1" x14ac:dyDescent="0.3">
      <c r="A93" s="1"/>
      <c r="B93" s="1"/>
      <c r="C93" s="1"/>
      <c r="D93" s="2"/>
      <c r="F93" s="1"/>
    </row>
    <row r="94" spans="1:6" x14ac:dyDescent="0.3">
      <c r="A94" s="5" t="s">
        <v>1</v>
      </c>
      <c r="F94" s="6"/>
    </row>
    <row r="98" spans="1:4" x14ac:dyDescent="0.3">
      <c r="A98" s="5" t="s">
        <v>0</v>
      </c>
    </row>
    <row r="102" spans="1:4" s="1" customFormat="1" ht="18" customHeight="1" x14ac:dyDescent="0.3">
      <c r="B102" s="3"/>
      <c r="D102" s="2"/>
    </row>
  </sheetData>
  <mergeCells count="7">
    <mergeCell ref="A92:B92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77PVPJo0+YLfMi1gBAg+25RGU3HRpWKwxgqHXOQI4rs=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P/FmPNn0cGdcgyodztbeBFusP6dzJn7C+tzJ0xgbzsE=</DigestValue>
    </Reference>
  </SignedInfo>
  <SignatureValue>sSK1+X1j6dHpPPrS0c84xt6aJ1N0O1lfIKXXCrkL5Uayt9DndcQDUrQSjml7VmFFTpx7PprT4WU5
3OdHLfZaFonnKxFxfOlSpCidDeIAczBIGeh1v1taX+xe/ewp0coWjuHmb67S1nI63lTW9C73ambG
iXgGxQRJHZ8x40JmDPu/g16+t++QcZoGJ3CBLMAn+Cu4Xl2jilAblTnxSeNBjXeXN79VCtGUH8ZM
CgJ6SxhtE9dIRD3d5aF8MkOpK6tnvgRcyvkSvO3C5eGFe5xIQUcq9Pj19z91fnbbJefTqWsrSkGa
yspe+CbOx8W7G44fHjTq12V3FpqoZIsIdWnBxA==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I2kflvb4nta1oRYbKUnAHO1qldVZMQQFFe3wZ9/E7sE=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jsx5ARCH9VmqDDpz5UFcIVT0WVIY9T0kgz/Ya+7YigI=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g1aOQnLYGvf0gcZKQ9my2IJFLi1jCXlMtsZQGbmuRhc=</DigestValue>
      </Reference>
      <Reference URI="/xl/styles.xml?ContentType=application/vnd.openxmlformats-officedocument.spreadsheetml.styles+xml">
        <DigestMethod Algorithm="http://www.w3.org/2001/04/xmlenc#sha256"/>
        <DigestValue>3YQztnkTyXABYHzLI59N3SQ4Wnl52Cuyomnzob9XSZ8=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puSBqbSw4Wik3DCk2dxG1r6+rFU5cmDTG+eA+sgy034=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u1qDrh3pf8h8uxxa5a/pZsiWjFaVE9VavgHBloXRNhE=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2022-11-01T12:29:37Z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2022-11-01T12:29:37Z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2022-11-01T12:29:26Z</cp:lastPrinted>
  <dcterms:created xsi:type="dcterms:W3CDTF">2022-05-23T12:30:19Z</dcterms:created>
  <dcterms:modified xsi:type="dcterms:W3CDTF">2022-11-01T12:29:33Z</dcterms:modified>
</cp:coreProperties>
</file>