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/>
  </bookViews>
  <sheets>
    <sheet name="102023" sheetId="1" r:id="rId1"/>
  </sheets>
  <definedNames>
    <definedName name="_xlnm.Print_Area" localSheetId="0">'102023'!$A$1:$B$102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79" i="1"/>
  <c r="B56" i="1"/>
  <c r="B57" i="1"/>
  <c r="B52" i="1"/>
  <c r="B35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<sst xmlns="http://schemas.openxmlformats.org/spreadsheetml/2006/main" count="75" uniqueCount="75">
  <si>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</si>
  <si>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</si>
  <si>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</si>
  <si>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</si>
  <si>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</si>
  <si>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</si>
  <si>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</si>
  <si>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</si>
  <si>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</si>
  <si>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</si>
  <si>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</si>
  <si>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</si>
  <si>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</si>
  <si>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</si>
  <si>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</si>
  <si>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</si>
  <si>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</si>
  <si>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</si>
  <si>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</si>
  <si>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</si>
  <si>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</si>
  <si>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</si>
  <si>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</si>
  <si>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</si>
  <si>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</si>
  <si>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</si>
  <si>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</si>
  <si>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</si>
  <si>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</si>
  <si>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</si>
  <si>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</si>
  <si>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</si>
  <si>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</si>
  <si>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</si>
  <si>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</si>
  <si>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</si>
  <si>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</si>
  <si>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</si>
  <si>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</si>
  <si>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</si>
  <si>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</si>
  <si>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</si>
  <si>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</si>
  <si>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</si>
  <si>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</si>
  <si>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</si>
  <si>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</si>
  <si>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</si>
  <si>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</si>
  <si>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</si>
  <si>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</si>
  <si>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</si>
  <si>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</si>
  <si>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</si>
  <si>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</si>
  <si>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</si>
  <si>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</si>
  <si>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</si>
  <si>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</si>
  <si>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</si>
  <si>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</si>
  <si>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</si>
  <si>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</si>
  <si>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</si>
  <si>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</si>
  <si>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</si>
  <si>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</si>
  <si>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</si>
  <si>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</si>
  <si>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</si>
  <si>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</si>
  <si>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Competência: 10/2023</t>
  </si>
  <si>
    <t>7.SALDO BANCÁRIO FINAL EM 31/10/2023</t>
  </si>
  <si>
    <t>Goiânia, 30 de outubro de 2023.</t>
  </si>
  <si>
    <t>8.3 Glosa - Fatura Enel - Despacho Nº 280/2023 -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</si>
</sst>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2.109375" style="1" customWidth="1"/>
    <col min="2" max="2" width="17.55468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71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12">
        <v>0</v>
      </c>
      <c r="C26" s="20"/>
    </row>
    <row r="27" spans="1:3" s="1" customFormat="1" ht="15.9" customHeight="1" x14ac:dyDescent="0.3">
      <c r="A27" s="53" t="s">
        <v>48</v>
      </c>
      <c r="B27" s="12">
        <v>1103.82</v>
      </c>
      <c r="C27" s="20"/>
    </row>
    <row r="28" spans="1:3" s="1" customFormat="1" ht="15.9" customHeight="1" x14ac:dyDescent="0.3">
      <c r="A28" s="53" t="s">
        <v>47</v>
      </c>
      <c r="B28" s="12">
        <v>6766312.2299999995</v>
      </c>
      <c r="C28" s="20"/>
    </row>
    <row r="29" spans="1:3" s="1" customFormat="1" ht="15.9" customHeight="1" x14ac:dyDescent="0.3">
      <c r="A29" s="52" t="s">
        <v>46</v>
      </c>
      <c r="B29" s="34">
        <f>B27+B28+B26</f>
        <v>6767416.0499999998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2218502.4500000002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67322.91</v>
      </c>
      <c r="C34" s="37"/>
    </row>
    <row r="35" spans="1:3" s="6" customFormat="1" ht="15.9" customHeight="1" x14ac:dyDescent="0.3">
      <c r="A35" s="46" t="s">
        <v>42</v>
      </c>
      <c r="B35" s="26">
        <f>15065.22+2815.44</f>
        <v>17880.66</v>
      </c>
      <c r="C35" s="37"/>
    </row>
    <row r="36" spans="1:3" s="6" customFormat="1" ht="15.9" customHeight="1" x14ac:dyDescent="0.3">
      <c r="A36" s="47" t="s">
        <v>41</v>
      </c>
      <c r="B36" s="34">
        <f>SUM(B32:B35)</f>
        <v>2303706.0200000005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1804000.83</v>
      </c>
      <c r="C39" s="28"/>
    </row>
    <row r="40" spans="1:3" s="6" customFormat="1" ht="15.9" customHeight="1" x14ac:dyDescent="0.3">
      <c r="A40" s="48" t="s">
        <v>39</v>
      </c>
      <c r="B40" s="26">
        <v>0</v>
      </c>
      <c r="C40" s="28"/>
    </row>
    <row r="41" spans="1:3" s="6" customFormat="1" ht="15.9" customHeight="1" x14ac:dyDescent="0.3">
      <c r="A41" s="47" t="s">
        <v>38</v>
      </c>
      <c r="B41" s="34">
        <f>SUM(B39:B40)</f>
        <v>1804000.83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2235099.62</v>
      </c>
      <c r="C44" s="30"/>
    </row>
    <row r="45" spans="1:3" s="6" customFormat="1" ht="15.9" customHeight="1" x14ac:dyDescent="0.3">
      <c r="A45" s="25" t="s">
        <v>36</v>
      </c>
      <c r="B45" s="34">
        <f>B44</f>
        <v>2235099.62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2235099.62</v>
      </c>
      <c r="C48" s="30"/>
    </row>
    <row r="49" spans="1:6" s="42" customFormat="1" ht="15.9" customHeight="1" x14ac:dyDescent="0.3">
      <c r="A49" s="25"/>
      <c r="B49" s="44"/>
      <c r="C49" s="43"/>
      <c r="D49" s="66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73"/>
    </row>
    <row r="52" spans="1:6" s="6" customFormat="1" ht="15.9" customHeight="1" x14ac:dyDescent="0.3">
      <c r="A52" s="27" t="s">
        <v>30</v>
      </c>
      <c r="B52" s="26">
        <f>261256.26+13362.53</f>
        <v>274618.79000000004</v>
      </c>
      <c r="C52" s="37"/>
    </row>
    <row r="53" spans="1:6" s="6" customFormat="1" ht="15.9" customHeight="1" x14ac:dyDescent="0.3">
      <c r="A53" s="39" t="s">
        <v>29</v>
      </c>
      <c r="B53" s="26">
        <v>1192806.26</v>
      </c>
      <c r="C53" s="37"/>
    </row>
    <row r="54" spans="1:6" s="6" customFormat="1" ht="15.9" customHeight="1" x14ac:dyDescent="0.3">
      <c r="A54" s="39" t="s">
        <v>28</v>
      </c>
      <c r="B54" s="26">
        <f>24573.17</f>
        <v>24573.17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14204.44+73006.4+99.91</f>
        <v>87310.75</v>
      </c>
      <c r="C56" s="37"/>
    </row>
    <row r="57" spans="1:6" s="6" customFormat="1" ht="15.9" customHeight="1" x14ac:dyDescent="0.3">
      <c r="A57" s="27" t="s">
        <v>25</v>
      </c>
      <c r="B57" s="26">
        <f>147164.96+1008.01</f>
        <v>148172.97</v>
      </c>
      <c r="C57" s="37"/>
    </row>
    <row r="58" spans="1:6" s="6" customFormat="1" ht="17.25" customHeight="1" x14ac:dyDescent="0.3">
      <c r="A58" s="39" t="s">
        <v>24</v>
      </c>
      <c r="B58" s="26">
        <v>45921.66</v>
      </c>
      <c r="C58" s="37"/>
    </row>
    <row r="59" spans="1:6" s="6" customFormat="1" ht="16.5" customHeight="1" x14ac:dyDescent="0.3">
      <c r="A59" s="35" t="s">
        <v>23</v>
      </c>
      <c r="B59" s="26">
        <v>14946.93</v>
      </c>
      <c r="C59" s="37"/>
    </row>
    <row r="60" spans="1:6" s="6" customFormat="1" ht="15.9" customHeight="1" x14ac:dyDescent="0.3">
      <c r="A60" s="35" t="s">
        <v>66</v>
      </c>
      <c r="B60" s="26">
        <v>5399.49</v>
      </c>
      <c r="C60" s="37"/>
    </row>
    <row r="61" spans="1:6" s="6" customFormat="1" ht="15.9" customHeight="1" x14ac:dyDescent="0.3">
      <c r="A61" s="25" t="s">
        <v>22</v>
      </c>
      <c r="B61" s="34">
        <f>SUM(B52:B60)</f>
        <v>1793750.0199999998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26570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26570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1820320.0199999998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7" t="s">
        <v>11</v>
      </c>
      <c r="B74" s="68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72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242.56</v>
      </c>
      <c r="C77" s="20"/>
    </row>
    <row r="78" spans="1:6" s="6" customFormat="1" ht="15.9" customHeight="1" x14ac:dyDescent="0.3">
      <c r="A78" s="19" t="s">
        <v>9</v>
      </c>
      <c r="B78" s="12">
        <v>30</v>
      </c>
      <c r="C78" s="20"/>
      <c r="D78" s="14"/>
    </row>
    <row r="79" spans="1:6" s="6" customFormat="1" ht="15.9" customHeight="1" x14ac:dyDescent="0.3">
      <c r="A79" s="19" t="s">
        <v>8</v>
      </c>
      <c r="B79" s="12">
        <f>6709137.67+7071.45+534320.37</f>
        <v>7250529.4900000002</v>
      </c>
      <c r="C79" s="70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7250802.0500000007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1" t="s">
        <v>6</v>
      </c>
      <c r="B81" s="72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69">
        <v>0</v>
      </c>
      <c r="C83" s="11"/>
      <c r="D83" s="2"/>
    </row>
    <row r="84" spans="1:6" s="6" customFormat="1" ht="15.9" customHeight="1" x14ac:dyDescent="0.3">
      <c r="A84" s="13" t="s">
        <v>3</v>
      </c>
      <c r="B84" s="69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69">
        <v>26091.22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69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26091.22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/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DQ087CTMmEAn0xm4XopJikbBtUjSfN3wySKO+AIZrhs=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jgGSMcsz4slah6JKsaPkenfTSiJ/Ae8GqOczMMN93K8=</DigestValue>
    </Reference>
  </SignedInfo>
  <SignatureValue>qbN02hpCobFkc6Fw++6I5MF1cGPmbCSDB2j+NwyIwBvS18e+v3X6uXeYbZNxiYFr0Tj4CYY7J+od
+6pFTM48Orc8aiPYF9SGMFjejNFIYjc9JUv1DoXFQyZst0F9DiGoVstURwv13GOGAG3tDConbqeS
C1s6IsKEuKTab93tzbHbgHQoP3ovY+pkwwXG0OHEYxpSdZ0CKyoYLwLxhdL0atIEGqosgMsE6Rk5
F2fHDciUcpov4UeaqhevdwGjQz3BytTMMmoSJ93UuseAdhu3//8VU7bK/vds0hDDqLCJ3lIpb8ta
wU2uS4QOq8449cydrIajIYlRVYhTjfWL9PwxNg==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vjXoaK0VmYPjg2ORgLtzBFlD24j8QoKXBsi3kyAlUYU=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dY27mDszJRDM/MidjMTipLJFOT5fGP85SOEk8zNmxfY=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oHLXIeHEebBpT+Nz4KipfYnw3whcOSeg19nBfAvSaVI=</DigestValue>
      </Reference>
      <Reference URI="/xl/styles.xml?ContentType=application/vnd.openxmlformats-officedocument.spreadsheetml.styles+xml">
        <DigestMethod Algorithm="http://www.w3.org/2001/04/xmlenc#sha256"/>
        <DigestValue>/wNwRGKlWdOfwOMcvB7nRm6XkoU46gQA9mGwlHPvcZQ=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7juEEjp7LewO+rovksDNkifcrPLQb91pkfkQZ76Rq0Q=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mB3jEkM5zWg5xloU+o9OKYNEX/ofvIdpoKXq2ZNw4BQ=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2023-11-10T20:16:39Z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2023-11-10T20:16:39Z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102023</vt:lpstr>
      <vt:lpstr>'102023'!Area_de_impressao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2023-11-10T20:15:52Z</cp:lastPrinted>
  <dcterms:created xsi:type="dcterms:W3CDTF">2022-05-23T12:30:19Z</dcterms:created>
  <dcterms:modified xsi:type="dcterms:W3CDTF">2023-11-10T20:16:33Z</dcterms:modified>
</cp:coreProperties>
</file>