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16596" windowHeight="3492"/>
  </bookViews>
  <sheets>
    <sheet name="052023" sheetId="1" r:id="rId1"/>
  </sheets>
  <definedNames>
    <definedName name="_xlnm.Print_Area" localSheetId="0">'052023'!$A$1:$B$102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79" i="1"/>
  <c r="B78" i="1"/>
  <c r="B56" i="1"/>
  <c r="B57" i="1"/>
  <c r="B52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<sst xmlns="http://schemas.openxmlformats.org/spreadsheetml/2006/main" count="75" uniqueCount="75">
  <si>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</si>
  <si>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</si>
  <si>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</si>
  <si>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</si>
  <si>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</si>
  <si>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</si>
  <si>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</si>
  <si>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</si>
  <si>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</si>
  <si>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</si>
  <si>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</si>
  <si>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</si>
  <si>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</si>
  <si>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</si>
  <si>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</si>
  <si>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</si>
  <si>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</si>
  <si>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</si>
  <si>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</si>
  <si>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</si>
  <si>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</si>
  <si>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</si>
  <si>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</si>
  <si>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</si>
  <si>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</si>
  <si>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</si>
  <si>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</si>
  <si>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</si>
  <si>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</si>
  <si>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</si>
  <si>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</si>
  <si>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</si>
  <si>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</si>
  <si>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</si>
  <si>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</si>
  <si>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</si>
  <si>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</si>
  <si>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</si>
  <si>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</si>
  <si>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</si>
  <si>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</si>
  <si>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</si>
  <si>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</si>
  <si>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</si>
  <si>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</si>
  <si>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</si>
  <si>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</si>
  <si>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</si>
  <si>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</si>
  <si>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</si>
  <si>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</si>
  <si>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</si>
  <si>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</si>
  <si>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</si>
  <si>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</si>
  <si>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</si>
  <si>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</si>
  <si>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</si>
  <si>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</si>
  <si>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</si>
  <si>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</si>
  <si>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</si>
  <si>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</si>
  <si>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</si>
  <si>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</si>
  <si>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</si>
  <si>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</si>
  <si>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</si>
  <si>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</si>
  <si>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</si>
  <si>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</si>
  <si>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Goiânia, 31 de maio  de 2023</t>
  </si>
  <si>
    <t>7.SALDO BANCÁRIO FINAL EM 31/05/2023</t>
  </si>
  <si>
    <t>Competência: 05/2023</t>
  </si>
  <si>
    <t>8.3 Glosa - Fatura Enel - Despacho Nº 104/2023 -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</si>
</sst>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2.6640625" style="1" customWidth="1"/>
    <col min="2" max="2" width="20.777343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73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66">
        <v>7.95</v>
      </c>
      <c r="C26" s="20"/>
    </row>
    <row r="27" spans="1:3" s="1" customFormat="1" ht="15.9" customHeight="1" x14ac:dyDescent="0.3">
      <c r="A27" s="53" t="s">
        <v>48</v>
      </c>
      <c r="B27" s="66">
        <v>30</v>
      </c>
      <c r="C27" s="20"/>
    </row>
    <row r="28" spans="1:3" s="1" customFormat="1" ht="15.9" customHeight="1" x14ac:dyDescent="0.3">
      <c r="A28" s="53" t="s">
        <v>47</v>
      </c>
      <c r="B28" s="66">
        <v>3697423.35</v>
      </c>
      <c r="C28" s="20"/>
    </row>
    <row r="29" spans="1:3" s="1" customFormat="1" ht="15.9" customHeight="1" x14ac:dyDescent="0.3">
      <c r="A29" s="52" t="s">
        <v>46</v>
      </c>
      <c r="B29" s="34">
        <f>B27+B28+B26</f>
        <v>3697461.3000000003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2286064.46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46573.02</v>
      </c>
      <c r="C34" s="37"/>
    </row>
    <row r="35" spans="1:3" s="6" customFormat="1" ht="15.9" customHeight="1" x14ac:dyDescent="0.3">
      <c r="A35" s="46" t="s">
        <v>42</v>
      </c>
      <c r="B35" s="26">
        <f>64.5</f>
        <v>64.5</v>
      </c>
      <c r="C35" s="37"/>
    </row>
    <row r="36" spans="1:3" s="6" customFormat="1" ht="15.9" customHeight="1" x14ac:dyDescent="0.3">
      <c r="A36" s="47" t="s">
        <v>41</v>
      </c>
      <c r="B36" s="34">
        <f>SUM(B32:B35)</f>
        <v>2332701.98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860570.45</v>
      </c>
      <c r="C39" s="28"/>
    </row>
    <row r="40" spans="1:3" s="6" customFormat="1" ht="15.9" customHeight="1" x14ac:dyDescent="0.3">
      <c r="A40" s="48" t="s">
        <v>39</v>
      </c>
      <c r="B40" s="26">
        <v>0</v>
      </c>
      <c r="C40" s="28"/>
    </row>
    <row r="41" spans="1:3" s="6" customFormat="1" ht="15.9" customHeight="1" x14ac:dyDescent="0.3">
      <c r="A41" s="47" t="s">
        <v>38</v>
      </c>
      <c r="B41" s="34">
        <f>SUM(B39:B40)</f>
        <v>860570.45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2143295.9</v>
      </c>
      <c r="C44" s="30"/>
    </row>
    <row r="45" spans="1:3" s="6" customFormat="1" ht="15.9" customHeight="1" x14ac:dyDescent="0.3">
      <c r="A45" s="25" t="s">
        <v>36</v>
      </c>
      <c r="B45" s="34">
        <f>B44</f>
        <v>2143295.9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2143295.9</v>
      </c>
      <c r="C48" s="30"/>
    </row>
    <row r="49" spans="1:6" s="42" customFormat="1" ht="15.9" customHeight="1" x14ac:dyDescent="0.3">
      <c r="A49" s="25"/>
      <c r="B49" s="44"/>
      <c r="C49" s="43"/>
      <c r="D49" s="67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40"/>
    </row>
    <row r="52" spans="1:6" s="6" customFormat="1" ht="15.9" customHeight="1" x14ac:dyDescent="0.3">
      <c r="A52" s="27" t="s">
        <v>30</v>
      </c>
      <c r="B52" s="26">
        <f>239218.62+43771.19</f>
        <v>282989.81</v>
      </c>
      <c r="C52" s="37"/>
    </row>
    <row r="53" spans="1:6" s="6" customFormat="1" ht="15.9" customHeight="1" x14ac:dyDescent="0.3">
      <c r="A53" s="39" t="s">
        <v>29</v>
      </c>
      <c r="B53" s="26">
        <v>364337.28</v>
      </c>
      <c r="C53" s="37"/>
    </row>
    <row r="54" spans="1:6" s="6" customFormat="1" ht="15.9" customHeight="1" x14ac:dyDescent="0.3">
      <c r="A54" s="39" t="s">
        <v>28</v>
      </c>
      <c r="B54" s="26">
        <v>26153.09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130964.63+19413.13+173.81</f>
        <v>150551.57</v>
      </c>
      <c r="C56" s="37"/>
    </row>
    <row r="57" spans="1:6" s="6" customFormat="1" ht="15.9" customHeight="1" x14ac:dyDescent="0.3">
      <c r="A57" s="27" t="s">
        <v>25</v>
      </c>
      <c r="B57" s="26">
        <f>129849.68+3586.67</f>
        <v>133436.35</v>
      </c>
      <c r="C57" s="37"/>
    </row>
    <row r="58" spans="1:6" s="6" customFormat="1" ht="17.25" customHeight="1" x14ac:dyDescent="0.3">
      <c r="A58" s="39" t="s">
        <v>24</v>
      </c>
      <c r="B58" s="26">
        <v>60081.279999999999</v>
      </c>
      <c r="C58" s="37"/>
    </row>
    <row r="59" spans="1:6" s="6" customFormat="1" ht="16.5" customHeight="1" x14ac:dyDescent="0.3">
      <c r="A59" s="35" t="s">
        <v>23</v>
      </c>
      <c r="B59" s="26">
        <v>0</v>
      </c>
      <c r="C59" s="37"/>
    </row>
    <row r="60" spans="1:6" s="6" customFormat="1" ht="15.9" customHeight="1" x14ac:dyDescent="0.3">
      <c r="A60" s="35" t="s">
        <v>66</v>
      </c>
      <c r="B60" s="26">
        <v>5281.2</v>
      </c>
      <c r="C60" s="37"/>
    </row>
    <row r="61" spans="1:6" s="6" customFormat="1" ht="15.9" customHeight="1" x14ac:dyDescent="0.3">
      <c r="A61" s="25" t="s">
        <v>22</v>
      </c>
      <c r="B61" s="34">
        <f>SUM(B52:B60)</f>
        <v>1022830.58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0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0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1022830.58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8" t="s">
        <v>11</v>
      </c>
      <c r="B74" s="69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72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0</v>
      </c>
      <c r="C77" s="20"/>
    </row>
    <row r="78" spans="1:6" s="6" customFormat="1" ht="15.9" customHeight="1" x14ac:dyDescent="0.3">
      <c r="A78" s="19" t="s">
        <v>9</v>
      </c>
      <c r="B78" s="12">
        <f>10+10+4.01</f>
        <v>24.009999999999998</v>
      </c>
      <c r="C78" s="20"/>
      <c r="D78" s="14"/>
    </row>
    <row r="79" spans="1:6" s="6" customFormat="1" ht="15.9" customHeight="1" x14ac:dyDescent="0.3">
      <c r="A79" s="19" t="s">
        <v>8</v>
      </c>
      <c r="B79" s="12">
        <f>4344715+662593.69</f>
        <v>5007308.6899999995</v>
      </c>
      <c r="C79" s="71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5007332.7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2" t="s">
        <v>6</v>
      </c>
      <c r="B81" s="73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0">
        <v>0</v>
      </c>
      <c r="C83" s="11"/>
      <c r="D83" s="2"/>
    </row>
    <row r="84" spans="1:6" s="6" customFormat="1" ht="15.9" customHeight="1" x14ac:dyDescent="0.3">
      <c r="A84" s="13" t="s">
        <v>3</v>
      </c>
      <c r="B84" s="70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70">
        <v>27086.15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0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27086.15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71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0.39370078740157483" right="0.39370078740157483" top="0.19685039370078741" bottom="0.39370078740157483" header="0" footer="0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XpptQYgZ/W6yL5I0C+S/txcl02zwAwKcOmW/FNOnHX4=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wOI3AAd/ZLFJk/qAtMk4iqRAV7tVTXFIyDYkZkeRsyA=</DigestValue>
    </Reference>
  </SignedInfo>
  <SignatureValue>MS0GHbZH/6wUQHznBDj4sJiKubG09v6S1njMcltOCHfW5bME7vJCUuC7zERfjgJdtf3CTv36VmWc
eTNwHd7YxiaGMwK53TxuBCiVW0qX2NEzZbdYOroYi7ru0QNpRoeC5rSPPwV9bua86ELUnvSJUbgP
ih0h5A06XxGhgehodzpxlUMXz68irVii0ovW884OgvsKpdg27Xoxlrz+GzDncPWbMwgbMQ2SDA7z
5hIBz98YqvDbFTxmcCDHt0EvHjiX6b6kN/NyHX/Wjrnn8mbeq4spUCJpJ8x3A49NUCDTgpTCZp8B
1sylOkml6p0fRYBKSVcWdOMrVcsj33U8oyLjQw==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HbuPeOquwHPlaMUdS/igairFDapc1JrzjVP6SJwoosk=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vxQbBVeqvUsBvyO3iz3psEpWGjc/Xcf1ku5d42zhyi8=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TaNO3k/mBapmyTflOEf1dqI90eAaDXZhju43p0sDKoo=</DigestValue>
      </Reference>
      <Reference URI="/xl/styles.xml?ContentType=application/vnd.openxmlformats-officedocument.spreadsheetml.styles+xml">
        <DigestMethod Algorithm="http://www.w3.org/2001/04/xmlenc#sha256"/>
        <DigestValue>lgZ1qbnzMAlECvdVsarew80LvTEsvUXAMAp9tybnU7Q=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a/f5bsBHEDn9kDmhkikLEn9N4Rs4Zpq1/IK0RNd6DGE=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3FwGuszA715hIBmSN4TJ1Il4c+FroC/FLkaV8hGmI6I=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2023-06-23T17:46:22Z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2023-06-23T17:46:22Z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052023</vt:lpstr>
      <vt:lpstr>'052023'!Area_de_impressao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2023-06-23T17:46:05Z</cp:lastPrinted>
  <dcterms:created xsi:type="dcterms:W3CDTF">2022-05-23T12:30:19Z</dcterms:created>
  <dcterms:modified xsi:type="dcterms:W3CDTF">2023-06-23T17:46:14Z</dcterms:modified>
</cp:coreProperties>
</file>