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Até março\Goiás\Rascunhos\"/>
    </mc:Choice>
  </mc:AlternateContent>
  <bookViews>
    <workbookView xWindow="0" yWindow="0" windowWidth="23040" windowHeight="8964" tabRatio="500"/>
  </bookViews>
  <sheets>
    <sheet name="012022" sheetId="1" r:id="rId1"/>
  </sheets>
  <definedNames>
    <definedName name="_xlnm.Print_Area" localSheetId="0">'012022'!$A$1:$B$100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1" l="1"/>
  <c r="B32" i="1"/>
  <c r="B60" i="1" l="1"/>
  <c r="B29" i="1" l="1"/>
  <c r="B36" i="1" l="1"/>
  <c r="B85" i="1" l="1"/>
  <c r="B73" i="1"/>
  <c r="B67" i="1"/>
  <c r="B68" i="1" s="1"/>
  <c r="B79" i="1" s="1"/>
  <c r="C79" i="1" s="1"/>
  <c r="B47" i="1"/>
  <c r="B45" i="1"/>
  <c r="B48" i="1" l="1"/>
  <c r="B41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<sst xmlns="http://schemas.openxmlformats.org/spreadsheetml/2006/main" count="72" uniqueCount="72">
  <si>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</si>
  <si>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</si>
  <si>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</si>
  <si>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</si>
  <si>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</si>
  <si>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</si>
  <si>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</si>
  <si>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</si>
  <si>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</si>
  <si>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</si>
  <si>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</si>
  <si>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</si>
  <si>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</si>
  <si>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</si>
  <si>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</si>
  <si>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</si>
  <si>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</si>
  <si>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</si>
  <si>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</si>
  <si>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</si>
  <si>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</si>
  <si>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</si>
  <si>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</si>
  <si>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</si>
  <si>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</si>
  <si>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</si>
  <si>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</si>
  <si>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</si>
  <si>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</si>
  <si>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</si>
  <si>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</si>
  <si>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</si>
  <si>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</si>
  <si>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</si>
  <si>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</si>
  <si>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</si>
  <si>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</si>
  <si>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</si>
  <si>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</si>
  <si>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</si>
  <si>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</si>
  <si>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</si>
  <si>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</si>
  <si>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</si>
  <si>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</si>
  <si>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</si>
  <si>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</si>
  <si>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</si>
  <si>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</si>
  <si>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</si>
  <si>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</si>
  <si>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</si>
  <si>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</si>
  <si>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</si>
  <si>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</si>
  <si>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</si>
  <si>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Competência: 01/2022</t>
  </si>
  <si>
    <t>2.1 Repasse - CUSTEIO  CEF 4230-8</t>
  </si>
  <si>
    <t>3.1 Resgate Aplicação - CUSTEIO 4230-8</t>
  </si>
  <si>
    <t>4.1 Aplicação Financeira - CUSTEIO 4230-8</t>
  </si>
  <si>
    <t>7.SALDO BANCÁRIO FINAL EM 31/01/2022</t>
  </si>
  <si>
    <t>2.3 Rendimento sobre Aplicação Financeiras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</si>
  <si>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</si>
  <si>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Assinatura do Responsável pela Área Financeira:</t>
  </si>
  <si>
    <t>Assinatura do Contador:</t>
  </si>
  <si>
    <t>Goiânia, 31 de janeiro de 2022</t>
  </si>
  <si>
    <t>CNPJ: 02.529.964/0001-57</t>
  </si>
  <si>
    <t>NOME DA ORGANIZAÇÃO SOCIAL/CONTRATADA: INSTITUTO BRASILEIRO DE GESTÃO COMPARTILHADA - IBGC</t>
  </si>
  <si>
    <t>CNPJ: 21.236.845/0001-50</t>
  </si>
  <si>
    <t>VIGÊNCIA DO CONTRATO DE GESTÃO:   INICIO: 12/01/2022   E    TÉRMINO  11/01/2026</t>
  </si>
  <si>
    <t>NOME DA UNIDADE GERIDA: POLICLÍNICA REGIONAL - UNIDADE GOIÁS</t>
  </si>
  <si>
    <t>CONTRATO DE GESTÃO/ADITIVO Nº:  005/2022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</si>
</sst>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6" borderId="1" xfId="1" applyNumberFormat="1" applyFont="1" applyFill="1" applyBorder="1" applyAlignment="1" applyProtection="1">
      <alignment vertical="center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13" fillId="0" borderId="0" xfId="0" applyFont="1" applyAlignment="1">
      <alignment vertical="top" wrapText="1"/>
    </xf>
    <xf numFmtId="4" fontId="10" fillId="0" borderId="0" xfId="1" applyNumberFormat="1" applyFont="1" applyBorder="1" applyAlignment="1" applyProtection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0</xdr:col>
      <xdr:colOff>7881710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8112126" cy="10350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90</xdr:row>
      <xdr:rowOff>6512</xdr:rowOff>
    </xdr:from>
    <xdr:to>
      <xdr:col>1</xdr:col>
      <xdr:colOff>1296051</xdr:colOff>
      <xdr:row>93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4908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90</xdr:row>
      <xdr:rowOff>9117</xdr:rowOff>
    </xdr:from>
    <xdr:to>
      <xdr:col>0</xdr:col>
      <xdr:colOff>6163735</xdr:colOff>
      <xdr:row>93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4934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95</xdr:row>
      <xdr:rowOff>13026</xdr:rowOff>
    </xdr:from>
    <xdr:to>
      <xdr:col>0</xdr:col>
      <xdr:colOff>6180667</xdr:colOff>
      <xdr:row>98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4117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8"/>
  <sheetViews>
    <sheetView showGridLines="0" tabSelected="1" zoomScale="117" zoomScaleNormal="117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9.77734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3"/>
      <c r="B1" s="73"/>
    </row>
    <row r="2" spans="1:3" s="1" customFormat="1" ht="9" customHeight="1" x14ac:dyDescent="0.3">
      <c r="A2" s="74" t="s">
        <v>0</v>
      </c>
      <c r="B2" s="74"/>
      <c r="C2" s="2"/>
    </row>
    <row r="3" spans="1:3" s="1" customFormat="1" ht="9" customHeight="1" x14ac:dyDescent="0.3">
      <c r="A3" s="74"/>
      <c r="B3" s="74"/>
      <c r="C3" s="2"/>
    </row>
    <row r="4" spans="1:3" s="1" customFormat="1" ht="9" customHeight="1" x14ac:dyDescent="0.3">
      <c r="A4" s="74"/>
      <c r="B4" s="74"/>
      <c r="C4" s="2"/>
    </row>
    <row r="5" spans="1:3" s="1" customFormat="1" ht="9" customHeight="1" x14ac:dyDescent="0.3">
      <c r="A5" s="74"/>
      <c r="B5" s="74"/>
      <c r="C5" s="2"/>
    </row>
    <row r="6" spans="1:3" s="1" customFormat="1" ht="9" customHeight="1" x14ac:dyDescent="0.3">
      <c r="A6" s="74"/>
      <c r="B6" s="74"/>
      <c r="C6" s="2"/>
    </row>
    <row r="7" spans="1:3" s="1" customFormat="1" ht="9" customHeight="1" x14ac:dyDescent="0.3">
      <c r="A7" s="74"/>
      <c r="B7" s="74"/>
      <c r="C7" s="3"/>
    </row>
    <row r="8" spans="1:3" s="1" customFormat="1" ht="23.25" customHeight="1" x14ac:dyDescent="0.3">
      <c r="A8" s="75" t="s">
        <v>1</v>
      </c>
      <c r="B8" s="75"/>
      <c r="C8" s="3"/>
    </row>
    <row r="9" spans="1:3" s="1" customFormat="1" ht="23.25" customHeight="1" x14ac:dyDescent="0.3">
      <c r="A9" s="75"/>
      <c r="B9" s="75"/>
      <c r="C9" s="3"/>
    </row>
    <row r="10" spans="1:3" s="1" customFormat="1" ht="15.9" customHeight="1" x14ac:dyDescent="0.3">
      <c r="A10" s="22" t="s">
        <v>36</v>
      </c>
      <c r="B10" s="22"/>
      <c r="C10" s="2"/>
    </row>
    <row r="11" spans="1:3" s="1" customFormat="1" ht="15.9" customHeight="1" x14ac:dyDescent="0.3">
      <c r="A11" s="22" t="s">
        <v>66</v>
      </c>
      <c r="B11" s="23"/>
      <c r="C11" s="2"/>
    </row>
    <row r="12" spans="1:3" s="1" customFormat="1" ht="15.9" customHeight="1" x14ac:dyDescent="0.3">
      <c r="A12" s="24" t="s">
        <v>67</v>
      </c>
      <c r="B12" s="24"/>
      <c r="C12" s="4"/>
    </row>
    <row r="13" spans="1:3" s="1" customFormat="1" ht="15.9" customHeight="1" x14ac:dyDescent="0.3">
      <c r="A13" s="25" t="s">
        <v>68</v>
      </c>
      <c r="B13" s="23"/>
      <c r="C13" s="2"/>
    </row>
    <row r="14" spans="1:3" s="1" customFormat="1" ht="15.9" customHeight="1" x14ac:dyDescent="0.3">
      <c r="A14" s="24" t="s">
        <v>70</v>
      </c>
      <c r="B14" s="24"/>
      <c r="C14" s="5"/>
    </row>
    <row r="15" spans="1:3" s="1" customFormat="1" ht="15.9" customHeight="1" x14ac:dyDescent="0.3">
      <c r="A15" s="25"/>
      <c r="B15" s="23"/>
      <c r="C15" s="2"/>
    </row>
    <row r="16" spans="1:3" s="1" customFormat="1" ht="15.9" customHeight="1" x14ac:dyDescent="0.3">
      <c r="A16" s="24" t="s">
        <v>71</v>
      </c>
      <c r="B16" s="24"/>
      <c r="C16" s="4"/>
    </row>
    <row r="17" spans="1:3" s="1" customFormat="1" ht="15.9" customHeight="1" x14ac:dyDescent="0.3">
      <c r="A17" s="24" t="s">
        <v>69</v>
      </c>
      <c r="B17" s="24"/>
      <c r="C17" s="5"/>
    </row>
    <row r="18" spans="1:3" s="1" customFormat="1" ht="15.9" customHeight="1" x14ac:dyDescent="0.3">
      <c r="A18" s="25"/>
      <c r="B18" s="23"/>
      <c r="C18" s="5"/>
    </row>
    <row r="19" spans="1:3" s="7" customFormat="1" ht="15.9" customHeight="1" x14ac:dyDescent="0.3">
      <c r="A19" s="26" t="s">
        <v>49</v>
      </c>
      <c r="B19" s="27">
        <v>2165604.84</v>
      </c>
      <c r="C19" s="6"/>
    </row>
    <row r="20" spans="1:3" s="7" customFormat="1" ht="15.9" customHeight="1" x14ac:dyDescent="0.3">
      <c r="A20" s="26" t="s">
        <v>50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71" t="s">
        <v>2</v>
      </c>
      <c r="B22" s="71"/>
      <c r="C22" s="4"/>
    </row>
    <row r="23" spans="1:3" s="1" customFormat="1" ht="14.1" customHeight="1" x14ac:dyDescent="0.3">
      <c r="A23" s="29"/>
      <c r="B23" s="72" t="s">
        <v>48</v>
      </c>
      <c r="C23" s="4"/>
    </row>
    <row r="24" spans="1:3" s="1" customFormat="1" ht="15.9" customHeight="1" x14ac:dyDescent="0.3">
      <c r="A24" s="30" t="s">
        <v>56</v>
      </c>
      <c r="B24" s="72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69">
        <v>0</v>
      </c>
      <c r="C26" s="10"/>
    </row>
    <row r="27" spans="1:3" s="1" customFormat="1" ht="15.9" customHeight="1" x14ac:dyDescent="0.3">
      <c r="A27" s="33" t="s">
        <v>42</v>
      </c>
      <c r="B27" s="69">
        <v>0</v>
      </c>
      <c r="C27" s="10"/>
    </row>
    <row r="28" spans="1:3" s="1" customFormat="1" ht="15.9" customHeight="1" x14ac:dyDescent="0.3">
      <c r="A28" s="33" t="s">
        <v>43</v>
      </c>
      <c r="B28" s="69">
        <v>0</v>
      </c>
      <c r="C28" s="10"/>
    </row>
    <row r="29" spans="1:3" s="1" customFormat="1" ht="15.9" customHeight="1" x14ac:dyDescent="0.3">
      <c r="A29" s="35" t="s">
        <v>28</v>
      </c>
      <c r="B29" s="36">
        <f>B27+B28+B26</f>
        <v>0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31"/>
      <c r="C31" s="8"/>
    </row>
    <row r="32" spans="1:3" s="1" customFormat="1" ht="15.9" customHeight="1" x14ac:dyDescent="0.3">
      <c r="A32" s="38" t="s">
        <v>57</v>
      </c>
      <c r="B32" s="27">
        <f>1371549.73+964363.1+558333</f>
        <v>2894245.83</v>
      </c>
      <c r="C32" s="11"/>
    </row>
    <row r="33" spans="1:3" s="12" customFormat="1" ht="15.9" customHeight="1" x14ac:dyDescent="0.3">
      <c r="A33" s="38" t="s">
        <v>37</v>
      </c>
      <c r="B33" s="27">
        <v>0</v>
      </c>
      <c r="C33" s="11"/>
    </row>
    <row r="34" spans="1:3" s="12" customFormat="1" ht="15.9" customHeight="1" x14ac:dyDescent="0.3">
      <c r="A34" s="22" t="s">
        <v>61</v>
      </c>
      <c r="B34" s="27">
        <v>1853.97</v>
      </c>
      <c r="C34" s="11"/>
    </row>
    <row r="35" spans="1:3" s="12" customFormat="1" ht="15.9" customHeight="1" x14ac:dyDescent="0.3">
      <c r="A35" s="22" t="s">
        <v>54</v>
      </c>
      <c r="B35" s="27">
        <v>0</v>
      </c>
      <c r="C35" s="11"/>
    </row>
    <row r="36" spans="1:3" s="12" customFormat="1" ht="15.9" customHeight="1" x14ac:dyDescent="0.3">
      <c r="A36" s="39" t="s">
        <v>29</v>
      </c>
      <c r="B36" s="36">
        <f>SUM(B32:B35)</f>
        <v>2896099.8000000003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58</v>
      </c>
      <c r="B39" s="27">
        <v>41147.69</v>
      </c>
      <c r="C39" s="13"/>
    </row>
    <row r="40" spans="1:3" s="12" customFormat="1" ht="15.9" customHeight="1" x14ac:dyDescent="0.3">
      <c r="A40" s="38" t="s">
        <v>38</v>
      </c>
      <c r="B40" s="27">
        <v>0</v>
      </c>
      <c r="C40" s="13"/>
    </row>
    <row r="41" spans="1:3" s="12" customFormat="1" ht="15.9" customHeight="1" x14ac:dyDescent="0.3">
      <c r="A41" s="39" t="s">
        <v>30</v>
      </c>
      <c r="B41" s="36">
        <f>SUM(B39:B40)</f>
        <v>41147.69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59</v>
      </c>
      <c r="B44" s="27">
        <v>1371513.23</v>
      </c>
      <c r="C44" s="16"/>
    </row>
    <row r="45" spans="1:3" s="12" customFormat="1" ht="15.9" customHeight="1" x14ac:dyDescent="0.3">
      <c r="A45" s="44" t="s">
        <v>8</v>
      </c>
      <c r="B45" s="36">
        <f>B44</f>
        <v>1371513.23</v>
      </c>
      <c r="C45" s="16"/>
    </row>
    <row r="46" spans="1:3" s="12" customFormat="1" ht="15.9" customHeight="1" x14ac:dyDescent="0.3">
      <c r="A46" s="22" t="s">
        <v>39</v>
      </c>
      <c r="B46" s="27">
        <v>0</v>
      </c>
      <c r="C46" s="16"/>
    </row>
    <row r="47" spans="1:3" s="12" customFormat="1" ht="15.9" customHeight="1" x14ac:dyDescent="0.3">
      <c r="A47" s="44" t="s">
        <v>9</v>
      </c>
      <c r="B47" s="36">
        <f>B46</f>
        <v>0</v>
      </c>
      <c r="C47" s="16"/>
    </row>
    <row r="48" spans="1:3" s="12" customFormat="1" ht="15.9" customHeight="1" x14ac:dyDescent="0.3">
      <c r="A48" s="42" t="s">
        <v>31</v>
      </c>
      <c r="B48" s="49">
        <f>B45+B47</f>
        <v>1371513.23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10</v>
      </c>
      <c r="B50" s="50"/>
      <c r="C50" s="16"/>
    </row>
    <row r="51" spans="1:3" s="12" customFormat="1" ht="15.9" customHeight="1" x14ac:dyDescent="0.3">
      <c r="A51" s="42" t="s">
        <v>11</v>
      </c>
      <c r="B51" s="42"/>
      <c r="C51" s="8"/>
    </row>
    <row r="52" spans="1:3" s="12" customFormat="1" ht="15.9" customHeight="1" x14ac:dyDescent="0.3">
      <c r="A52" s="51" t="s">
        <v>12</v>
      </c>
      <c r="B52" s="27">
        <v>0</v>
      </c>
      <c r="C52" s="11"/>
    </row>
    <row r="53" spans="1:3" s="12" customFormat="1" ht="15.9" customHeight="1" x14ac:dyDescent="0.3">
      <c r="A53" s="52" t="s">
        <v>13</v>
      </c>
      <c r="B53" s="27">
        <v>0</v>
      </c>
      <c r="C53" s="11"/>
    </row>
    <row r="54" spans="1:3" s="12" customFormat="1" ht="15.9" customHeight="1" x14ac:dyDescent="0.3">
      <c r="A54" s="52" t="s">
        <v>14</v>
      </c>
      <c r="B54" s="27">
        <v>0</v>
      </c>
      <c r="C54" s="11"/>
    </row>
    <row r="55" spans="1:3" s="12" customFormat="1" ht="15.9" customHeight="1" x14ac:dyDescent="0.3">
      <c r="A55" s="51" t="s">
        <v>15</v>
      </c>
      <c r="B55" s="27">
        <v>0</v>
      </c>
      <c r="C55" s="11"/>
    </row>
    <row r="56" spans="1:3" s="12" customFormat="1" ht="15.9" customHeight="1" x14ac:dyDescent="0.3">
      <c r="A56" s="51" t="s">
        <v>16</v>
      </c>
      <c r="B56" s="27">
        <f>0.13+13.97+1.2+36.5</f>
        <v>51.8</v>
      </c>
      <c r="C56" s="11"/>
    </row>
    <row r="57" spans="1:3" s="12" customFormat="1" ht="15.9" customHeight="1" x14ac:dyDescent="0.3">
      <c r="A57" s="51" t="s">
        <v>17</v>
      </c>
      <c r="B57" s="27">
        <v>0</v>
      </c>
      <c r="C57" s="11"/>
    </row>
    <row r="58" spans="1:3" s="12" customFormat="1" ht="29.1" customHeight="1" x14ac:dyDescent="0.3">
      <c r="A58" s="51" t="s">
        <v>52</v>
      </c>
      <c r="B58" s="27">
        <v>41146.49</v>
      </c>
      <c r="C58" s="11"/>
    </row>
    <row r="59" spans="1:3" s="12" customFormat="1" ht="15.9" customHeight="1" x14ac:dyDescent="0.3">
      <c r="A59" s="48" t="s">
        <v>51</v>
      </c>
      <c r="B59" s="27">
        <v>0</v>
      </c>
      <c r="C59" s="11"/>
    </row>
    <row r="60" spans="1:3" s="12" customFormat="1" ht="15.9" customHeight="1" x14ac:dyDescent="0.3">
      <c r="A60" s="44" t="s">
        <v>53</v>
      </c>
      <c r="B60" s="36">
        <f>SUM(B52:B59)</f>
        <v>41198.29</v>
      </c>
      <c r="C60" s="11"/>
    </row>
    <row r="61" spans="1:3" s="12" customFormat="1" ht="15.9" customHeight="1" x14ac:dyDescent="0.3">
      <c r="A61" s="44"/>
      <c r="B61" s="53"/>
      <c r="C61" s="11"/>
    </row>
    <row r="62" spans="1:3" s="12" customFormat="1" ht="15.9" customHeight="1" x14ac:dyDescent="0.3">
      <c r="A62" s="42" t="s">
        <v>18</v>
      </c>
      <c r="B62" s="42"/>
      <c r="C62" s="13"/>
    </row>
    <row r="63" spans="1:3" s="12" customFormat="1" ht="15.9" customHeight="1" x14ac:dyDescent="0.3">
      <c r="A63" s="51" t="s">
        <v>41</v>
      </c>
      <c r="B63" s="27">
        <v>0</v>
      </c>
      <c r="C63" s="13"/>
    </row>
    <row r="64" spans="1:3" s="12" customFormat="1" ht="15.9" customHeight="1" x14ac:dyDescent="0.3">
      <c r="A64" s="51" t="s">
        <v>19</v>
      </c>
      <c r="B64" s="27">
        <v>0</v>
      </c>
      <c r="C64" s="13"/>
    </row>
    <row r="65" spans="1:4" s="12" customFormat="1" ht="15.9" customHeight="1" x14ac:dyDescent="0.3">
      <c r="A65" s="48" t="s">
        <v>20</v>
      </c>
      <c r="B65" s="27">
        <v>0</v>
      </c>
      <c r="C65" s="13"/>
    </row>
    <row r="66" spans="1:4" s="12" customFormat="1" ht="15.9" customHeight="1" x14ac:dyDescent="0.3">
      <c r="A66" s="48" t="s">
        <v>40</v>
      </c>
      <c r="B66" s="27">
        <v>0</v>
      </c>
      <c r="C66" s="13"/>
    </row>
    <row r="67" spans="1:4" s="12" customFormat="1" ht="15.9" customHeight="1" x14ac:dyDescent="0.3">
      <c r="A67" s="44" t="s">
        <v>32</v>
      </c>
      <c r="B67" s="36">
        <f>SUM(B63:B66)</f>
        <v>0</v>
      </c>
      <c r="C67" s="16"/>
    </row>
    <row r="68" spans="1:4" s="12" customFormat="1" ht="15.9" customHeight="1" x14ac:dyDescent="0.3">
      <c r="A68" s="44" t="s">
        <v>33</v>
      </c>
      <c r="B68" s="36">
        <f>B60+B67</f>
        <v>41198.29</v>
      </c>
      <c r="C68" s="16"/>
    </row>
    <row r="69" spans="1:4" s="12" customFormat="1" ht="15.9" customHeight="1" x14ac:dyDescent="0.3">
      <c r="A69" s="44"/>
      <c r="B69" s="41"/>
      <c r="C69" s="16"/>
    </row>
    <row r="70" spans="1:4" s="12" customFormat="1" ht="15.9" customHeight="1" x14ac:dyDescent="0.3">
      <c r="A70" s="46" t="s">
        <v>21</v>
      </c>
      <c r="B70" s="47"/>
      <c r="C70" s="16"/>
    </row>
    <row r="71" spans="1:4" s="12" customFormat="1" ht="15.9" customHeight="1" x14ac:dyDescent="0.3">
      <c r="A71" s="51" t="s">
        <v>22</v>
      </c>
      <c r="B71" s="27">
        <v>0</v>
      </c>
      <c r="C71" s="13"/>
      <c r="D71" s="21"/>
    </row>
    <row r="72" spans="1:4" s="12" customFormat="1" ht="15.9" customHeight="1" x14ac:dyDescent="0.3">
      <c r="A72" s="51" t="s">
        <v>47</v>
      </c>
      <c r="B72" s="27">
        <v>0</v>
      </c>
      <c r="C72" s="2"/>
    </row>
    <row r="73" spans="1:4" s="12" customFormat="1" ht="15.9" customHeight="1" x14ac:dyDescent="0.3">
      <c r="A73" s="54" t="s">
        <v>34</v>
      </c>
      <c r="B73" s="55">
        <f>B71+B72</f>
        <v>0</v>
      </c>
      <c r="C73" s="2"/>
    </row>
    <row r="74" spans="1:4" s="18" customFormat="1" ht="15.9" customHeight="1" x14ac:dyDescent="0.3">
      <c r="A74" s="44"/>
      <c r="B74" s="44"/>
      <c r="C74" s="17"/>
    </row>
    <row r="75" spans="1:4" s="12" customFormat="1" ht="15.9" customHeight="1" x14ac:dyDescent="0.3">
      <c r="A75" s="31" t="s">
        <v>60</v>
      </c>
      <c r="B75" s="56"/>
      <c r="C75" s="10"/>
    </row>
    <row r="76" spans="1:4" s="12" customFormat="1" ht="15.9" customHeight="1" x14ac:dyDescent="0.3">
      <c r="A76" s="57" t="s">
        <v>23</v>
      </c>
      <c r="B76" s="34">
        <v>0</v>
      </c>
      <c r="C76" s="10"/>
    </row>
    <row r="77" spans="1:4" s="12" customFormat="1" ht="15.9" customHeight="1" x14ac:dyDescent="0.3">
      <c r="A77" s="57" t="s">
        <v>44</v>
      </c>
      <c r="B77" s="34">
        <v>1522696.1</v>
      </c>
      <c r="C77" s="10"/>
      <c r="D77" s="21"/>
    </row>
    <row r="78" spans="1:4" s="12" customFormat="1" ht="15.9" customHeight="1" x14ac:dyDescent="0.3">
      <c r="A78" s="57" t="s">
        <v>45</v>
      </c>
      <c r="B78" s="34">
        <v>1332205.4099999999</v>
      </c>
      <c r="C78" s="19"/>
    </row>
    <row r="79" spans="1:4" s="12" customFormat="1" ht="15.9" customHeight="1" x14ac:dyDescent="0.3">
      <c r="A79" s="54" t="s">
        <v>35</v>
      </c>
      <c r="B79" s="58">
        <f>(B29+B36)-(B68+B73)</f>
        <v>2854901.5100000002</v>
      </c>
      <c r="C79" s="66" t="str">
        <f>IF((B77+B78)&lt;&gt;B79,"ERRO","")</f>
        <v/>
      </c>
      <c r="D79" s="21"/>
    </row>
    <row r="80" spans="1:4" s="12" customFormat="1" ht="15.9" customHeight="1" x14ac:dyDescent="0.3">
      <c r="A80" s="64" t="s">
        <v>46</v>
      </c>
      <c r="B80" s="59"/>
      <c r="C80" s="5"/>
      <c r="D80" s="2"/>
    </row>
    <row r="81" spans="1:5" s="12" customFormat="1" ht="15.9" customHeight="1" x14ac:dyDescent="0.3">
      <c r="A81" s="62" t="s">
        <v>24</v>
      </c>
      <c r="B81" s="60"/>
      <c r="C81" s="5"/>
      <c r="D81" s="2"/>
    </row>
    <row r="82" spans="1:5" s="12" customFormat="1" ht="15.9" customHeight="1" x14ac:dyDescent="0.3">
      <c r="A82" s="61" t="s">
        <v>25</v>
      </c>
      <c r="B82" s="34">
        <v>0</v>
      </c>
      <c r="C82" s="5"/>
      <c r="D82" s="2"/>
    </row>
    <row r="83" spans="1:5" s="12" customFormat="1" ht="15.9" customHeight="1" x14ac:dyDescent="0.3">
      <c r="A83" s="61" t="s">
        <v>26</v>
      </c>
      <c r="B83" s="34">
        <v>0</v>
      </c>
      <c r="C83" s="5"/>
      <c r="D83" s="2"/>
      <c r="E83" s="21"/>
    </row>
    <row r="84" spans="1:5" s="12" customFormat="1" ht="15.9" customHeight="1" x14ac:dyDescent="0.3">
      <c r="A84" s="61" t="s">
        <v>55</v>
      </c>
      <c r="B84" s="34">
        <v>0</v>
      </c>
      <c r="C84" s="5"/>
      <c r="D84" s="2"/>
    </row>
    <row r="85" spans="1:5" s="12" customFormat="1" ht="15.9" customHeight="1" x14ac:dyDescent="0.3">
      <c r="A85" s="62" t="s">
        <v>27</v>
      </c>
      <c r="B85" s="63">
        <f>B82+B83+B84</f>
        <v>0</v>
      </c>
      <c r="C85" s="1"/>
      <c r="D85" s="2"/>
    </row>
    <row r="86" spans="1:5" s="12" customFormat="1" ht="35.25" customHeight="1" x14ac:dyDescent="0.3">
      <c r="A86" s="76" t="s">
        <v>62</v>
      </c>
      <c r="B86" s="77"/>
      <c r="C86" s="1"/>
      <c r="D86" s="2"/>
    </row>
    <row r="87" spans="1:5" ht="15.75" customHeight="1" x14ac:dyDescent="0.3">
      <c r="A87" s="65"/>
      <c r="C87" s="4"/>
    </row>
    <row r="88" spans="1:5" x14ac:dyDescent="0.3">
      <c r="A88" s="70"/>
      <c r="B88" s="70"/>
    </row>
    <row r="89" spans="1:5" s="12" customFormat="1" x14ac:dyDescent="0.3">
      <c r="A89" s="1"/>
      <c r="B89" s="1"/>
      <c r="C89" s="1"/>
      <c r="D89" s="2"/>
    </row>
    <row r="90" spans="1:5" x14ac:dyDescent="0.3">
      <c r="A90" s="67" t="s">
        <v>63</v>
      </c>
    </row>
    <row r="94" spans="1:5" x14ac:dyDescent="0.3">
      <c r="A94" s="67" t="s">
        <v>64</v>
      </c>
      <c r="B94" s="68" t="s">
        <v>65</v>
      </c>
    </row>
    <row r="98" spans="2:2" ht="18" customHeight="1" x14ac:dyDescent="0.3">
      <c r="B98" s="20"/>
    </row>
  </sheetData>
  <mergeCells count="7">
    <mergeCell ref="A88:B88"/>
    <mergeCell ref="A22:B22"/>
    <mergeCell ref="B23:B24"/>
    <mergeCell ref="A1:B1"/>
    <mergeCell ref="A2:B7"/>
    <mergeCell ref="A8:B9"/>
    <mergeCell ref="A86:B86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NecuWVSp4f40/8PKpf6AY2WQfudKA36kJJvfPyLXeFQ=</DigestValue>
    </Reference>
    <Reference Type="http://www.w3.org/2000/09/xmldsig#Object" URI="#idOfficeObject">
      <DigestMethod Algorithm="http://www.w3.org/2001/04/xmlenc#sha256"/>
      <DigestValue>AfxyHNgdT3VXshCLNyP1xSSvAGPCvDU55cwrPtgOnAw=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aALAPnpNmyFKadyt8A3ECJC+/dtm2hvz4n35UBnshy8=</DigestValue>
    </Reference>
  </SignedInfo>
  <SignatureValue>Dw03Jzgws/QpfJDlrGgxKdVfUi503Wr5SShHlkIsRQhvki5AttfnRosottAkqxput/OM9rgkTbCn
4dHoIV0Cb+Hj5q/mWJPAgUuODVHen/iafD2lcrp6iO6y5u80scT46BTsqAi/satOeU2vYGrR6Sv9
rdrOIaYFajhBBV2p4m9t7CnGJ23ajFgXGtT7uQrrjLm9rzzQfrq1jPnwrJdaintt8wlhbix9by/6
vooCtGbAUgbENVUsYX4iKyhiFSpufidW93BU3wn90H4Bqt/pzqTK1/JDcqF4qOog6w1eN+eYRG5e
HgAe6pX72JimdnC2pj7ud2LpzuEvQCp6EzPeWw==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suLy4OodR2Jx0i4gUhXVAkgeJ0w+OWi13p82tp1sidU=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vxO/NXXTXRQBjbI6ZjccaOX2f9FHhTjmF3MV/Hlrpis=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0zkGIPdR0pQqrm8rAwk9e8jBocZOJJDbYOPoHtC5+s8=</DigestValue>
      </Reference>
      <Reference URI="/xl/styles.xml?ContentType=application/vnd.openxmlformats-officedocument.spreadsheetml.styles+xml">
        <DigestMethod Algorithm="http://www.w3.org/2001/04/xmlenc#sha256"/>
        <DigestValue>aDCu0ttJuk0tYyrDKxE4QMQ8tkjODvzMfC3hQ0q1k08=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pZedzNCwpD0ylAq8n0TzODS1x+lmfvvEIQdVGMQ8Qdo=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EhKJaDeRJFg0hogCLgQJl0taeJ9JhWeJPGKEbRRa34g=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2022-05-25T20:57:36Z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16.0.15128/23</OfficeVersion>
          <ApplicationVersion>16.0.15128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2022-05-25T20:57:36Z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Adriano Salles Amadeu</dc:creator>
  <dc:description/>
  <cp:lastModifiedBy>Adriano Adriano Salles Amadeu</cp:lastModifiedBy>
  <cp:lastPrinted>2022-03-10T17:52:12Z</cp:lastPrinted>
  <dcterms:created xsi:type="dcterms:W3CDTF">2021-09-23T15:15:02Z</dcterms:created>
  <dcterms:modified xsi:type="dcterms:W3CDTF">2022-05-25T19:37:47Z</dcterms:modified>
</cp:coreProperties>
</file>